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wor\OneDrive\Documents\"/>
    </mc:Choice>
  </mc:AlternateContent>
  <xr:revisionPtr revIDLastSave="0" documentId="8_{7E538CAB-A11E-42C1-8A51-356E8C5FE5B9}" xr6:coauthVersionLast="47" xr6:coauthVersionMax="47" xr10:uidLastSave="{00000000-0000-0000-0000-000000000000}"/>
  <workbookProtection workbookAlgorithmName="SHA-512" workbookHashValue="z3+C/T7YTTWmTglx7pUXPPyswHhFr5LaTavUlzIpelcPzA2uC+I0RFfwBIoilKoHcKInKBTiLnDgVJkTcg9Azw==" workbookSaltValue="gv0x2pvQitXqf6njZ79Ecw==" workbookSpinCount="100000" lockStructure="1"/>
  <bookViews>
    <workbookView xWindow="-110" yWindow="-110" windowWidth="25820" windowHeight="14020" xr2:uid="{8C4152C4-2B66-429D-A635-F8213EC933B4}"/>
  </bookViews>
  <sheets>
    <sheet name="2021 Our Promise Results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9" i="1" l="1"/>
  <c r="D291" i="1" s="1"/>
  <c r="C289" i="1"/>
  <c r="B289" i="1"/>
  <c r="E288" i="1"/>
  <c r="E287" i="1"/>
  <c r="E286" i="1"/>
  <c r="E285" i="1"/>
  <c r="E284" i="1"/>
  <c r="D278" i="1"/>
  <c r="E278" i="1" s="1"/>
  <c r="B278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5" i="1"/>
  <c r="E212" i="1"/>
  <c r="D212" i="1"/>
  <c r="C212" i="1"/>
  <c r="B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2" i="1"/>
  <c r="D189" i="1"/>
  <c r="E189" i="1" s="1"/>
  <c r="B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D162" i="1"/>
  <c r="C162" i="1"/>
  <c r="E162" i="1" s="1"/>
  <c r="B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D143" i="1"/>
  <c r="C143" i="1"/>
  <c r="E143" i="1" s="1"/>
  <c r="B143" i="1"/>
  <c r="E142" i="1"/>
  <c r="E141" i="1"/>
  <c r="E140" i="1"/>
  <c r="E139" i="1"/>
  <c r="E138" i="1"/>
  <c r="E137" i="1"/>
  <c r="E136" i="1"/>
  <c r="E135" i="1"/>
  <c r="E134" i="1"/>
  <c r="D131" i="1"/>
  <c r="E131" i="1" s="1"/>
  <c r="B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D115" i="1"/>
  <c r="C115" i="1"/>
  <c r="E115" i="1" s="1"/>
  <c r="B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D100" i="1"/>
  <c r="C100" i="1"/>
  <c r="E100" i="1" s="1"/>
  <c r="B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D69" i="1"/>
  <c r="C69" i="1"/>
  <c r="E69" i="1" s="1"/>
  <c r="B69" i="1"/>
  <c r="E68" i="1"/>
  <c r="E67" i="1"/>
  <c r="E66" i="1"/>
  <c r="E65" i="1"/>
  <c r="E64" i="1"/>
  <c r="E63" i="1"/>
  <c r="E62" i="1"/>
  <c r="E61" i="1"/>
  <c r="D58" i="1"/>
  <c r="C58" i="1"/>
  <c r="E58" i="1" s="1"/>
  <c r="B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D39" i="1"/>
  <c r="E39" i="1" s="1"/>
  <c r="B39" i="1"/>
  <c r="E38" i="1"/>
  <c r="E37" i="1"/>
  <c r="E36" i="1"/>
  <c r="E35" i="1"/>
  <c r="E34" i="1"/>
  <c r="E33" i="1"/>
  <c r="E32" i="1"/>
  <c r="D29" i="1"/>
  <c r="C29" i="1"/>
  <c r="E29" i="1" s="1"/>
  <c r="B29" i="1"/>
  <c r="E28" i="1"/>
  <c r="E27" i="1"/>
  <c r="E26" i="1"/>
  <c r="E25" i="1"/>
  <c r="E24" i="1"/>
  <c r="E23" i="1"/>
  <c r="E22" i="1"/>
  <c r="E21" i="1"/>
  <c r="D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4" i="1"/>
  <c r="C18" i="1" s="1"/>
  <c r="E18" i="1" s="1"/>
  <c r="B4" i="1"/>
  <c r="B18" i="1" s="1"/>
  <c r="E3" i="1"/>
  <c r="B291" i="1" l="1"/>
  <c r="C291" i="1"/>
  <c r="E291" i="1" s="1"/>
  <c r="E4" i="1"/>
  <c r="E289" i="1"/>
</calcChain>
</file>

<file path=xl/sharedStrings.xml><?xml version="1.0" encoding="utf-8"?>
<sst xmlns="http://schemas.openxmlformats.org/spreadsheetml/2006/main" count="279" uniqueCount="273">
  <si>
    <t>DEPT/AGENCY</t>
  </si>
  <si>
    <t>2021 Totals</t>
  </si>
  <si>
    <t>2021 Donors</t>
  </si>
  <si>
    <t>2021 Employees</t>
  </si>
  <si>
    <t>2021 % Participation</t>
  </si>
  <si>
    <t>Boards &amp; Commissions</t>
  </si>
  <si>
    <t>State Compensation Insurance Fund</t>
  </si>
  <si>
    <t>Public Utilities Commission</t>
  </si>
  <si>
    <t>Commission on Peace Officer Standards and Training</t>
  </si>
  <si>
    <t xml:space="preserve">Commission on Teacher Credentialing </t>
  </si>
  <si>
    <t>Gambling Protection Commission</t>
  </si>
  <si>
    <t>Fair Political Practices Commission</t>
  </si>
  <si>
    <t>Student Aid Commission</t>
  </si>
  <si>
    <t>Commission on State Mandates</t>
  </si>
  <si>
    <t>Committee on Judicial Performance</t>
  </si>
  <si>
    <t>Education Audit Appeals Panel</t>
  </si>
  <si>
    <t>California Institute for Regenerative Medicine</t>
  </si>
  <si>
    <t>Board of State &amp; Community Corrections</t>
  </si>
  <si>
    <t>Military Department</t>
  </si>
  <si>
    <t>Commission on the Status of Women</t>
  </si>
  <si>
    <t>Habeas Corpus Resource Center</t>
  </si>
  <si>
    <t>Boards and Commissions Total</t>
  </si>
  <si>
    <t>CA State Transportation Agency</t>
  </si>
  <si>
    <t>State Transportation Agency (CalSTA)</t>
  </si>
  <si>
    <t>California Highway Patrol</t>
  </si>
  <si>
    <t>Department of Motor Vehicles</t>
  </si>
  <si>
    <t>Department of Transportation</t>
  </si>
  <si>
    <t>California High Speed Rail Authority</t>
  </si>
  <si>
    <t>California Transportation Commission</t>
  </si>
  <si>
    <t xml:space="preserve">Board of Pilot Commissioners for the Bays </t>
  </si>
  <si>
    <t>Office of Traffic Safety</t>
  </si>
  <si>
    <t>Cal STA Total</t>
  </si>
  <si>
    <t>Environmental Protection Agency</t>
  </si>
  <si>
    <t>Air Resources Board</t>
  </si>
  <si>
    <t>Department of Pesticide Regulation</t>
  </si>
  <si>
    <t>Department of Toxic Substances Control</t>
  </si>
  <si>
    <t>Environmental Health Hazard Assessment</t>
  </si>
  <si>
    <t>State Water Resources Control Board</t>
  </si>
  <si>
    <t>California Department of Resources Recycling and Recovery</t>
  </si>
  <si>
    <t>EPA Total</t>
  </si>
  <si>
    <t>Health &amp; Human Services Agency</t>
  </si>
  <si>
    <t>Department of Aging</t>
  </si>
  <si>
    <t>Department of Child Support Services</t>
  </si>
  <si>
    <t>Department of Developmental Services</t>
  </si>
  <si>
    <t>State Council on Developmental Disabilities</t>
  </si>
  <si>
    <t>Department of Health Care Services</t>
  </si>
  <si>
    <t>Department of State Hospitals</t>
  </si>
  <si>
    <t>Department of Social Services</t>
  </si>
  <si>
    <t>Department of Managed Health Care</t>
  </si>
  <si>
    <t>Department of Public Health</t>
  </si>
  <si>
    <t>Department of Community Services &amp; Development</t>
  </si>
  <si>
    <t>Emergency Medical Services Authority</t>
  </si>
  <si>
    <t>Health Benefit Exchange (Covered CA)</t>
  </si>
  <si>
    <t>Department of Rehabilitation</t>
  </si>
  <si>
    <t>Office of Statewide Planning &amp; Development</t>
  </si>
  <si>
    <t>Office of Systems Integration</t>
  </si>
  <si>
    <t>CHHS Total</t>
  </si>
  <si>
    <t xml:space="preserve">Labor &amp; Workforce Development Agency </t>
  </si>
  <si>
    <t>Labor &amp; Workforce Agency</t>
  </si>
  <si>
    <t>Agricultural Labor Relations Board</t>
  </si>
  <si>
    <t>Employment Development Department</t>
  </si>
  <si>
    <t>Unemployment Insurance Appeals Board</t>
  </si>
  <si>
    <t>Department of Industrial Relations</t>
  </si>
  <si>
    <t>Public Employment Relations Board</t>
  </si>
  <si>
    <t>Employment Training Panel</t>
  </si>
  <si>
    <t>Workforce Investment Board</t>
  </si>
  <si>
    <t>LWDA Total</t>
  </si>
  <si>
    <t>Natural Resources Agency</t>
  </si>
  <si>
    <t>California Coastal Commission</t>
  </si>
  <si>
    <t>Delta Protection Commission</t>
  </si>
  <si>
    <t>Colorado River Board</t>
  </si>
  <si>
    <t>California Conservation Corps</t>
  </si>
  <si>
    <t>Department of Fish and Wildlife</t>
  </si>
  <si>
    <t>Department of Parks &amp; Recreaction</t>
  </si>
  <si>
    <t>California Science Center</t>
  </si>
  <si>
    <t>African American Museum</t>
  </si>
  <si>
    <t>Delta Stewardship Council</t>
  </si>
  <si>
    <t>Department of Conservation</t>
  </si>
  <si>
    <t>Energy Commission</t>
  </si>
  <si>
    <t>CalFIRE</t>
  </si>
  <si>
    <t>Department of Water Resources</t>
  </si>
  <si>
    <t>Wildlife Conservation Board</t>
  </si>
  <si>
    <t>State Lands Commission</t>
  </si>
  <si>
    <t>Sierra Nevada Conservancy</t>
  </si>
  <si>
    <t>San Francisco Bay Conservancy &amp; Development</t>
  </si>
  <si>
    <t>California State Coastal Conservancy</t>
  </si>
  <si>
    <t>San Diego River Conservancy</t>
  </si>
  <si>
    <t>Tahoe Conservancy</t>
  </si>
  <si>
    <t>Sacramento-San Joaquin Delta Conservancy</t>
  </si>
  <si>
    <t>Coachella Valley Mountains Conservancy</t>
  </si>
  <si>
    <t>San Joaquin River Conservancy</t>
  </si>
  <si>
    <t>Baldwin Hills Conservancy</t>
  </si>
  <si>
    <t>San Gabriel/Lower LA River Mountains Conservancy</t>
  </si>
  <si>
    <t>Santa Monica Mountains Conservancy</t>
  </si>
  <si>
    <t>Native American Heritage Commission</t>
  </si>
  <si>
    <t>Natural Resources Total</t>
  </si>
  <si>
    <t>Government Operations Agency</t>
  </si>
  <si>
    <t>Franchise Tax Board</t>
  </si>
  <si>
    <t>Department of General Services</t>
  </si>
  <si>
    <t>Department of Technology</t>
  </si>
  <si>
    <t>Department of Human Resources (CalHR)</t>
  </si>
  <si>
    <t>Public Employees Retirement System</t>
  </si>
  <si>
    <t>California State Teachers Retirement System</t>
  </si>
  <si>
    <t>Victim Compensation Board</t>
  </si>
  <si>
    <t>Office of Administrative Law</t>
  </si>
  <si>
    <t>Department of Tax and Fee Administration</t>
  </si>
  <si>
    <t>CA Complete Census 2020</t>
  </si>
  <si>
    <t>State Personnel Board</t>
  </si>
  <si>
    <t>GovOPS Total</t>
  </si>
  <si>
    <t>Business, Consumer Services &amp; Housing Agency</t>
  </si>
  <si>
    <t>Business Consumer Services and Housing Agency</t>
  </si>
  <si>
    <t>Department of Fair Employment &amp; Housing</t>
  </si>
  <si>
    <t>Department of Consumer Affairs</t>
  </si>
  <si>
    <t>Department of Cannabis Control</t>
  </si>
  <si>
    <t>Department of Alcoholic Beverage Control</t>
  </si>
  <si>
    <t>Alcoholic Beverage Control Appeals Board</t>
  </si>
  <si>
    <t>Department of Housing and Community Development</t>
  </si>
  <si>
    <t>California Housing Finance Agency</t>
  </si>
  <si>
    <t>Department of Financial Protection &amp; Innovation</t>
  </si>
  <si>
    <t>Seismic Safety Commission</t>
  </si>
  <si>
    <t>California Horse Racing Board</t>
  </si>
  <si>
    <t xml:space="preserve">Department of Real Estate </t>
  </si>
  <si>
    <t>Cannabis Control Appeals Panel</t>
  </si>
  <si>
    <t>BCSH Total</t>
  </si>
  <si>
    <t>Legislative Division</t>
  </si>
  <si>
    <t>Office of Legislative Counsel</t>
  </si>
  <si>
    <t>California State Auditor</t>
  </si>
  <si>
    <t>California State Assembly</t>
  </si>
  <si>
    <t>Statutory Officers</t>
  </si>
  <si>
    <t>Judicial Council/Services</t>
  </si>
  <si>
    <t>Courts of Appeals</t>
  </si>
  <si>
    <t>Supreme Court</t>
  </si>
  <si>
    <t>California State Senate</t>
  </si>
  <si>
    <t>California Judicial Center Library</t>
  </si>
  <si>
    <t>Legislative Division Totals</t>
  </si>
  <si>
    <t>Governor's Division</t>
  </si>
  <si>
    <t>Department of Finance</t>
  </si>
  <si>
    <t>Office of Emergency Services</t>
  </si>
  <si>
    <t>California State Lottery</t>
  </si>
  <si>
    <t>First 5 California</t>
  </si>
  <si>
    <t>Office of the State Public Defender</t>
  </si>
  <si>
    <t>Office of the Governor</t>
  </si>
  <si>
    <t>Office of the Lieutenant Governor</t>
  </si>
  <si>
    <t>California Arts Council</t>
  </si>
  <si>
    <t>Office of Inspector General</t>
  </si>
  <si>
    <t>California Earthquake Authority</t>
  </si>
  <si>
    <t>California State Library</t>
  </si>
  <si>
    <t>FI$Cal</t>
  </si>
  <si>
    <t>Governor's Office of Business &amp; Economic Development</t>
  </si>
  <si>
    <t>Governor's Office of Planning &amp; Research</t>
  </si>
  <si>
    <t>Mental Health Services Oversight &amp; Accountability Commission</t>
  </si>
  <si>
    <t>Board of Governors of the California Community Colleges</t>
  </si>
  <si>
    <t>Governor's Division Totals</t>
  </si>
  <si>
    <t>California State Universities</t>
  </si>
  <si>
    <t>California State University of the Chancellor</t>
  </si>
  <si>
    <t>CSU, Bakersfield</t>
  </si>
  <si>
    <t>CSU, Channel Islands</t>
  </si>
  <si>
    <t>CSU, Chico</t>
  </si>
  <si>
    <t>CSU, Dominguez Hills</t>
  </si>
  <si>
    <t>CSU, East Bay</t>
  </si>
  <si>
    <t>CSU, Fresno</t>
  </si>
  <si>
    <t>CSU, Fullerton</t>
  </si>
  <si>
    <t>CSU, Humboldt</t>
  </si>
  <si>
    <t>CSU, Long Beach</t>
  </si>
  <si>
    <t>CSU, Los Angeles</t>
  </si>
  <si>
    <t>CSU, Maritime Academy</t>
  </si>
  <si>
    <t>CSU, Monterey Bay</t>
  </si>
  <si>
    <t>CSU, Northridge</t>
  </si>
  <si>
    <t>CSU, Pomona</t>
  </si>
  <si>
    <t>CSU, Sacramento</t>
  </si>
  <si>
    <t>CSU, San Bernardino</t>
  </si>
  <si>
    <t>CSU, San Diego</t>
  </si>
  <si>
    <t>CSU, San Francisco</t>
  </si>
  <si>
    <t>CSU, San Jose</t>
  </si>
  <si>
    <t>CSU, San Luis Obispo</t>
  </si>
  <si>
    <t>CSU, San Marcos</t>
  </si>
  <si>
    <t>CSU, Sonoma</t>
  </si>
  <si>
    <t>CSU, Stanislaus</t>
  </si>
  <si>
    <t>CSU Total</t>
  </si>
  <si>
    <t>Food &amp; Agriculture</t>
  </si>
  <si>
    <t>Constitutional Division</t>
  </si>
  <si>
    <t>Board of Equalization</t>
  </si>
  <si>
    <t>Office of Tax Appeals</t>
  </si>
  <si>
    <t>Department of Justice</t>
  </si>
  <si>
    <t>Department of Education</t>
  </si>
  <si>
    <t>School for the Blind</t>
  </si>
  <si>
    <t>School for the Deaf, Fremont</t>
  </si>
  <si>
    <t>School for the Deaf, Riverside</t>
  </si>
  <si>
    <t>State Controller's Office</t>
  </si>
  <si>
    <t>State Treasurer's Office</t>
  </si>
  <si>
    <t>California Debt Advisory Commission</t>
  </si>
  <si>
    <t>California Debt Limit Allocation Committee</t>
  </si>
  <si>
    <t>California Mortgage Bond and Tax Credit Allocation Committee</t>
  </si>
  <si>
    <t>California Pollution Control Financing Authority</t>
  </si>
  <si>
    <t>California School Finance Authority</t>
  </si>
  <si>
    <t>Scholarshare Investment Board</t>
  </si>
  <si>
    <t>Department of Insurance</t>
  </si>
  <si>
    <t>The Secretary of State's Office</t>
  </si>
  <si>
    <t>Constitutional Totals</t>
  </si>
  <si>
    <t>Department of Veterans Affairs</t>
  </si>
  <si>
    <t>Department of Corrections and Rehabilitation Division</t>
  </si>
  <si>
    <t>Administration</t>
  </si>
  <si>
    <t>Avenal State Prison</t>
  </si>
  <si>
    <t>Calipatria State Prison</t>
  </si>
  <si>
    <t>CA City Correctional Training Facility</t>
  </si>
  <si>
    <t>CA Health Care Facility</t>
  </si>
  <si>
    <t>CA Health Care Facility P.I.A.</t>
  </si>
  <si>
    <t>CA Medical Facility</t>
  </si>
  <si>
    <t>CA Rehabilitation Center</t>
  </si>
  <si>
    <t>CHCS-Central Region</t>
  </si>
  <si>
    <t>CHCS-Northern Region</t>
  </si>
  <si>
    <t>CHCS- Southern Region</t>
  </si>
  <si>
    <t>CHCS Headquarters</t>
  </si>
  <si>
    <t>CA Correctional Center</t>
  </si>
  <si>
    <t>CA Correctional Institution at Tehachapi</t>
  </si>
  <si>
    <t>California CA Substance Abuse Treatment Facility, Corcoran</t>
  </si>
  <si>
    <t>California Mens Colony</t>
  </si>
  <si>
    <t>California Mens Colony P.I.A.</t>
  </si>
  <si>
    <t>California Institution for Men</t>
  </si>
  <si>
    <t>California Institution for Women</t>
  </si>
  <si>
    <t>Centinela State Prison</t>
  </si>
  <si>
    <t>Central CA Women's Facility</t>
  </si>
  <si>
    <t>Chaderjian School(Youth Facility)</t>
  </si>
  <si>
    <t>Chuckawalla Valley State Prison</t>
  </si>
  <si>
    <t>Corcoran State Prison</t>
  </si>
  <si>
    <t>Correctional Training Facility</t>
  </si>
  <si>
    <t>Correctional Training Facility P.I.A.</t>
  </si>
  <si>
    <t>Deuel Vocational Institution</t>
  </si>
  <si>
    <t>Folsom State Prison</t>
  </si>
  <si>
    <t>Folsom State Prison P.I.A.</t>
  </si>
  <si>
    <t>Inmate Welfare Fund</t>
  </si>
  <si>
    <t>Ironwood State Prison</t>
  </si>
  <si>
    <t>High Desert Prison</t>
  </si>
  <si>
    <t>Kern Valley State Prison</t>
  </si>
  <si>
    <t>Kern Valley State Prison P.I.A.</t>
  </si>
  <si>
    <t>Los Angeles County State Prison</t>
  </si>
  <si>
    <t>Mule Creek State Prison</t>
  </si>
  <si>
    <t>Mule Creek State Prison P.I.A.</t>
  </si>
  <si>
    <t>North Kern State Prison</t>
  </si>
  <si>
    <t>Northern California Youth Center</t>
  </si>
  <si>
    <t>O.H. Close School</t>
  </si>
  <si>
    <t>Prison Industry Authority</t>
  </si>
  <si>
    <t>Parole and Community Services</t>
  </si>
  <si>
    <t>Pelican Bay State Prison</t>
  </si>
  <si>
    <t>Pelican Bay State Prison P.I.A.</t>
  </si>
  <si>
    <t>Pleasant Valley State Prison</t>
  </si>
  <si>
    <t>Pine Grove Youth Conservation Camp</t>
  </si>
  <si>
    <t>Richard A. McGee Correctional Center</t>
  </si>
  <si>
    <t>RJ Donovan Correctional Facility</t>
  </si>
  <si>
    <t>Sacramento County State Prison</t>
  </si>
  <si>
    <t>Salinas Valley State Prison</t>
  </si>
  <si>
    <t>San Quentin State Prison</t>
  </si>
  <si>
    <t>San Quentin State Prison P.I.A.</t>
  </si>
  <si>
    <t>Sierra Conservation Center</t>
  </si>
  <si>
    <t>Solano State Prison</t>
  </si>
  <si>
    <t>Solano State Prison P.I.A</t>
  </si>
  <si>
    <t>Valley State Prison for Women</t>
  </si>
  <si>
    <t>Ventura School for Girls</t>
  </si>
  <si>
    <t>Wasco State Prison</t>
  </si>
  <si>
    <t>Wasco State Prison P.I.A.</t>
  </si>
  <si>
    <t>Misc.</t>
  </si>
  <si>
    <t>CDCR Totals</t>
  </si>
  <si>
    <t>3215</t>
  </si>
  <si>
    <t>Public Employees Retirement</t>
  </si>
  <si>
    <t>Retirees</t>
  </si>
  <si>
    <t>Non SCO</t>
  </si>
  <si>
    <t>University Enterprises</t>
  </si>
  <si>
    <t>California Exposition and State Fair</t>
  </si>
  <si>
    <t>Legislative Analyst's Office</t>
  </si>
  <si>
    <t>Assemby Committee on Rules</t>
  </si>
  <si>
    <t>Senate Rules Committee</t>
  </si>
  <si>
    <t>Non SCO Totals</t>
  </si>
  <si>
    <t>Total 2021 Our Promise All Campaigns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</si>
</sst>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9" fontId="2" fillId="0" borderId="1" xfId="0" applyNumberFormat="1" applyFont="1" applyBorder="1"/>
    <xf numFmtId="164" fontId="3" fillId="0" borderId="1" xfId="0" applyNumberFormat="1" applyFont="1" applyBorder="1"/>
    <xf numFmtId="1" fontId="3" fillId="0" borderId="1" xfId="0" applyNumberFormat="1" applyFont="1" applyBorder="1"/>
    <xf numFmtId="0" fontId="2" fillId="0" borderId="1" xfId="1" applyFont="1" applyBorder="1"/>
    <xf numFmtId="164" fontId="2" fillId="0" borderId="1" xfId="1" applyNumberFormat="1" applyFont="1" applyBorder="1"/>
    <xf numFmtId="1" fontId="2" fillId="0" borderId="1" xfId="1" applyNumberFormat="1" applyFont="1" applyBorder="1"/>
    <xf numFmtId="0" fontId="2" fillId="0" borderId="1" xfId="2" applyFont="1" applyBorder="1"/>
    <xf numFmtId="164" fontId="2" fillId="0" borderId="1" xfId="2" applyNumberFormat="1" applyFont="1" applyBorder="1"/>
    <xf numFmtId="1" fontId="2" fillId="0" borderId="1" xfId="2" applyNumberFormat="1" applyFont="1" applyBorder="1"/>
    <xf numFmtId="1" fontId="1" fillId="0" borderId="1" xfId="0" applyNumberFormat="1" applyFont="1" applyBorder="1" applyAlignment="1">
      <alignment horizontal="right"/>
    </xf>
    <xf numFmtId="0" fontId="2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1" fontId="5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1" xfId="2" applyFont="1" applyBorder="1" applyAlignment="1">
      <alignment horizontal="left" wrapText="1"/>
    </xf>
    <xf numFmtId="164" fontId="2" fillId="0" borderId="1" xfId="2" applyNumberFormat="1" applyFont="1" applyBorder="1" applyAlignment="1">
      <alignment horizontal="right" wrapText="1"/>
    </xf>
    <xf numFmtId="1" fontId="2" fillId="0" borderId="1" xfId="2" applyNumberFormat="1" applyFont="1" applyBorder="1" applyAlignment="1">
      <alignment horizontal="right" wrapText="1"/>
    </xf>
    <xf numFmtId="0" fontId="2" fillId="0" borderId="1" xfId="2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</cellXfs>
  <cellStyles count="3">
    <cellStyle name="Normal" xfId="0" builtinId="0"/>
    <cellStyle name="Normal_Sheet1" xfId="2" xr:uid="{2F6F8DAC-1178-440F-B52F-714D708591A5}"/>
    <cellStyle name="Normal_Sheet2" xfId="1" xr:uid="{02A5B189-FFCB-49BF-8077-DAB8995E4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wccr.sharepoint.com/sites/Departmental/Resource%20Development%20%20Marketing/Our%20Promise/2021/Results/2022/2021%20OP%20Results%20by%20Depart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y Agency Code"/>
      <sheetName val="Summary &amp; Donor Count"/>
      <sheetName val="Official Results"/>
      <sheetName val="Agency Codes"/>
    </sheetNames>
    <sheetDataSet>
      <sheetData sheetId="0"/>
      <sheetData sheetId="1">
        <row r="1">
          <cell r="A1" t="str">
            <v>Row Labels</v>
          </cell>
          <cell r="B1" t="str">
            <v>Agency Description</v>
          </cell>
          <cell r="C1" t="str">
            <v>Sum of Total Pledge</v>
          </cell>
          <cell r="D1" t="str">
            <v>Count of Individual Account</v>
          </cell>
        </row>
        <row r="2">
          <cell r="A2">
            <v>1</v>
          </cell>
          <cell r="B2" t="str">
            <v>State Legislature (Assembly) - LRS</v>
          </cell>
          <cell r="C2">
            <v>600</v>
          </cell>
          <cell r="D2">
            <v>1</v>
          </cell>
        </row>
        <row r="3">
          <cell r="A3">
            <v>2</v>
          </cell>
          <cell r="B3" t="str">
            <v>Statutory Payroll - LRS</v>
          </cell>
          <cell r="C3">
            <v>240</v>
          </cell>
          <cell r="D3">
            <v>1</v>
          </cell>
        </row>
        <row r="4">
          <cell r="A4">
            <v>3</v>
          </cell>
          <cell r="B4" t="str">
            <v>Statutory Payroll - JRS</v>
          </cell>
          <cell r="C4">
            <v>24674.04</v>
          </cell>
          <cell r="D4">
            <v>40</v>
          </cell>
        </row>
        <row r="5">
          <cell r="A5">
            <v>4</v>
          </cell>
          <cell r="B5" t="str">
            <v>Statutory Payroll - CalPERS</v>
          </cell>
          <cell r="C5">
            <v>11640</v>
          </cell>
          <cell r="D5">
            <v>3</v>
          </cell>
        </row>
        <row r="6">
          <cell r="A6">
            <v>6</v>
          </cell>
          <cell r="B6" t="str">
            <v>Military Department</v>
          </cell>
          <cell r="C6">
            <v>2316</v>
          </cell>
          <cell r="D6">
            <v>18</v>
          </cell>
        </row>
        <row r="7">
          <cell r="A7">
            <v>13</v>
          </cell>
          <cell r="B7" t="str">
            <v>Agricultural Labor Relations Board</v>
          </cell>
          <cell r="C7">
            <v>1140</v>
          </cell>
          <cell r="D7">
            <v>8</v>
          </cell>
        </row>
        <row r="8">
          <cell r="A8">
            <v>14</v>
          </cell>
          <cell r="B8" t="str">
            <v>Department of Food and Agriculture</v>
          </cell>
          <cell r="C8">
            <v>22908</v>
          </cell>
          <cell r="D8">
            <v>116</v>
          </cell>
        </row>
        <row r="9">
          <cell r="A9">
            <v>16</v>
          </cell>
          <cell r="B9" t="str">
            <v>Department of Community Services and Development</v>
          </cell>
          <cell r="C9">
            <v>3312</v>
          </cell>
          <cell r="D9">
            <v>24</v>
          </cell>
        </row>
        <row r="10">
          <cell r="A10">
            <v>18</v>
          </cell>
          <cell r="B10" t="str">
            <v>Department of Food and Agriculture</v>
          </cell>
          <cell r="C10">
            <v>15588.119999999999</v>
          </cell>
          <cell r="D10">
            <v>62</v>
          </cell>
        </row>
        <row r="11">
          <cell r="A11">
            <v>22</v>
          </cell>
          <cell r="B11" t="str">
            <v>Alcoholic Beverage Control Appeals Board</v>
          </cell>
          <cell r="C11">
            <v>815</v>
          </cell>
          <cell r="D11">
            <v>7</v>
          </cell>
        </row>
        <row r="12">
          <cell r="A12">
            <v>24</v>
          </cell>
          <cell r="B12" t="str">
            <v>Department of Alcoholic Beverage Control</v>
          </cell>
          <cell r="C12">
            <v>10032</v>
          </cell>
          <cell r="D12">
            <v>56</v>
          </cell>
        </row>
        <row r="13">
          <cell r="A13">
            <v>25</v>
          </cell>
          <cell r="B13" t="str">
            <v>CA Dept. of Corrections and Rehabilitation - Mule Creek State Prison</v>
          </cell>
          <cell r="C13">
            <v>9936</v>
          </cell>
          <cell r="D13">
            <v>60</v>
          </cell>
        </row>
        <row r="14">
          <cell r="A14">
            <v>26</v>
          </cell>
          <cell r="B14" t="str">
            <v>CA Dept. of Corrections and Rehabilitation - Avenal State Prison</v>
          </cell>
          <cell r="C14">
            <v>12660</v>
          </cell>
          <cell r="D14">
            <v>114</v>
          </cell>
        </row>
        <row r="15">
          <cell r="A15">
            <v>27</v>
          </cell>
          <cell r="B15" t="str">
            <v>CA Dept. of Corrections and Rehabilitation - California State Prison, Los Angeles
County</v>
          </cell>
          <cell r="C15">
            <v>5448</v>
          </cell>
          <cell r="D15">
            <v>46</v>
          </cell>
        </row>
        <row r="16">
          <cell r="A16">
            <v>28</v>
          </cell>
          <cell r="B16" t="str">
            <v>CA Dept. of Corrections and Rehabilitation - Chuckawalla Valley State Prison</v>
          </cell>
          <cell r="C16">
            <v>8612</v>
          </cell>
          <cell r="D16">
            <v>39</v>
          </cell>
        </row>
        <row r="17">
          <cell r="A17">
            <v>30</v>
          </cell>
          <cell r="B17" t="str">
            <v>CA Dept. of Corrections and Rehabilitation - R.J. Donovan Correctional Facility</v>
          </cell>
          <cell r="C17">
            <v>4020</v>
          </cell>
          <cell r="D17">
            <v>30</v>
          </cell>
        </row>
        <row r="18">
          <cell r="A18">
            <v>36</v>
          </cell>
          <cell r="B18" t="str">
            <v>Colorado River Board of California</v>
          </cell>
          <cell r="C18">
            <v>960</v>
          </cell>
          <cell r="D18">
            <v>3</v>
          </cell>
        </row>
        <row r="19">
          <cell r="A19">
            <v>40</v>
          </cell>
          <cell r="B19" t="str">
            <v>Victim Compensation and Government Claims Board</v>
          </cell>
          <cell r="C19">
            <v>5232</v>
          </cell>
          <cell r="D19">
            <v>41</v>
          </cell>
        </row>
        <row r="20">
          <cell r="A20">
            <v>42</v>
          </cell>
          <cell r="B20" t="str">
            <v>CA Dept. of Corrections and Rehabilitation - CCHCS Headquarters</v>
          </cell>
          <cell r="C20">
            <v>23364</v>
          </cell>
          <cell r="D20">
            <v>133</v>
          </cell>
        </row>
        <row r="21">
          <cell r="A21">
            <v>45</v>
          </cell>
          <cell r="B21" t="str">
            <v>CA Dept. of Corrections and Rehabilitation - Mule Creek State Prison - PIA</v>
          </cell>
          <cell r="C21">
            <v>1080</v>
          </cell>
          <cell r="D21">
            <v>4</v>
          </cell>
        </row>
        <row r="22">
          <cell r="A22">
            <v>48</v>
          </cell>
          <cell r="B22" t="str">
            <v>CA Dept. of Corrections and Rehabilitation Richard A. McGee Correctional Training
Center</v>
          </cell>
          <cell r="C22">
            <v>6372</v>
          </cell>
          <cell r="D22">
            <v>39</v>
          </cell>
        </row>
        <row r="23">
          <cell r="A23">
            <v>51</v>
          </cell>
          <cell r="B23" t="str">
            <v>State Controller's Office</v>
          </cell>
          <cell r="C23">
            <v>45908.160000000003</v>
          </cell>
          <cell r="D23">
            <v>219</v>
          </cell>
        </row>
        <row r="24">
          <cell r="A24">
            <v>54</v>
          </cell>
          <cell r="B24" t="str">
            <v>CA Dept. of Corrections and Rehabilitation - California Correctional Institution at
Tehachapi</v>
          </cell>
          <cell r="C24">
            <v>2568</v>
          </cell>
          <cell r="D24">
            <v>19</v>
          </cell>
        </row>
        <row r="25">
          <cell r="A25">
            <v>56</v>
          </cell>
          <cell r="B25" t="str">
            <v>CA Dept. of Corrections and Rehabilitation - California Men's Colony</v>
          </cell>
          <cell r="C25">
            <v>28620</v>
          </cell>
          <cell r="D25">
            <v>253</v>
          </cell>
        </row>
        <row r="26">
          <cell r="A26">
            <v>58</v>
          </cell>
          <cell r="B26" t="str">
            <v>CA Dept. of Corrections and Rehabilitation - California Men's Colony - PIA</v>
          </cell>
          <cell r="C26">
            <v>252</v>
          </cell>
          <cell r="D26">
            <v>4</v>
          </cell>
        </row>
        <row r="27">
          <cell r="A27">
            <v>61</v>
          </cell>
          <cell r="B27" t="str">
            <v>CA Dept. of Corrections and Rehabilitation - Paroles and Community Service
Division</v>
          </cell>
          <cell r="C27">
            <v>19836</v>
          </cell>
          <cell r="D27">
            <v>110</v>
          </cell>
        </row>
        <row r="28">
          <cell r="A28">
            <v>62</v>
          </cell>
          <cell r="B28" t="str">
            <v>CA Dept. of Corrections and Rehabilitation - Inmate Welfare Fund</v>
          </cell>
          <cell r="C28">
            <v>780</v>
          </cell>
          <cell r="D28">
            <v>4</v>
          </cell>
        </row>
        <row r="29">
          <cell r="A29">
            <v>63</v>
          </cell>
          <cell r="B29" t="str">
            <v>CA Dept. of Corrections and Rehabilitation - Prison Industry Authority</v>
          </cell>
          <cell r="C29">
            <v>6660</v>
          </cell>
          <cell r="D29">
            <v>61</v>
          </cell>
        </row>
        <row r="30">
          <cell r="A30">
            <v>64</v>
          </cell>
          <cell r="B30" t="str">
            <v>CA Dept. of Corrections and Rehabilitation - CCHCS - Northern Region</v>
          </cell>
          <cell r="C30">
            <v>780</v>
          </cell>
          <cell r="D30">
            <v>6</v>
          </cell>
        </row>
        <row r="31">
          <cell r="A31">
            <v>65</v>
          </cell>
          <cell r="B31" t="str">
            <v>CA Dept. of Corrections and Rehabilitation - Administration</v>
          </cell>
          <cell r="C31">
            <v>124750.08</v>
          </cell>
          <cell r="D31">
            <v>551</v>
          </cell>
        </row>
        <row r="32">
          <cell r="A32">
            <v>67</v>
          </cell>
          <cell r="B32" t="str">
            <v>CA Dept. of Corrections and Rehabilitation - California Correctional Center</v>
          </cell>
          <cell r="C32">
            <v>360</v>
          </cell>
          <cell r="D32">
            <v>1</v>
          </cell>
        </row>
        <row r="33">
          <cell r="A33">
            <v>68</v>
          </cell>
          <cell r="B33" t="str">
            <v>CA Dept. of Corrections and Rehabilitation - California Correctional Center</v>
          </cell>
          <cell r="C33">
            <v>1872</v>
          </cell>
          <cell r="D33">
            <v>20</v>
          </cell>
        </row>
        <row r="34">
          <cell r="A34">
            <v>71</v>
          </cell>
          <cell r="B34" t="str">
            <v>CA Dept. of Corrections and Rehabilitation - Folsom State Prison</v>
          </cell>
          <cell r="C34">
            <v>6744</v>
          </cell>
          <cell r="D34">
            <v>38</v>
          </cell>
        </row>
        <row r="35">
          <cell r="A35">
            <v>73</v>
          </cell>
          <cell r="B35" t="str">
            <v>CA Dept. of Corrections and Rehabilitation - California State Prison, Corcoran - PIA</v>
          </cell>
          <cell r="C35">
            <v>0</v>
          </cell>
          <cell r="D35">
            <v>1</v>
          </cell>
        </row>
        <row r="36">
          <cell r="A36">
            <v>75</v>
          </cell>
          <cell r="B36" t="str">
            <v>CA Dept. of Corrections and Rehabilitation - California State Prison, Solano County
- PIA</v>
          </cell>
          <cell r="C36">
            <v>960</v>
          </cell>
          <cell r="D36">
            <v>3</v>
          </cell>
        </row>
        <row r="37">
          <cell r="A37">
            <v>76</v>
          </cell>
          <cell r="B37" t="str">
            <v>CA Dept. of Corrections and Rehabilitation - California Medical Facility</v>
          </cell>
          <cell r="C37">
            <v>8736</v>
          </cell>
          <cell r="D37">
            <v>50</v>
          </cell>
        </row>
        <row r="38">
          <cell r="A38">
            <v>79</v>
          </cell>
          <cell r="B38" t="str">
            <v>CA Dept. of Corrections and Rehabilitation - California Rehabilitation Center</v>
          </cell>
          <cell r="C38">
            <v>6840</v>
          </cell>
          <cell r="D38">
            <v>28</v>
          </cell>
        </row>
        <row r="39">
          <cell r="A39">
            <v>80</v>
          </cell>
          <cell r="B39" t="str">
            <v>CA Dept. of Corrections and Rehabilitation - California Institution for Men</v>
          </cell>
          <cell r="C39">
            <v>8100</v>
          </cell>
          <cell r="D39">
            <v>39</v>
          </cell>
        </row>
        <row r="40">
          <cell r="A40">
            <v>82</v>
          </cell>
          <cell r="B40" t="str">
            <v>CA Dept. of Corrections and Rehabilitation - California Institution for Men</v>
          </cell>
          <cell r="C40">
            <v>240</v>
          </cell>
          <cell r="D40">
            <v>1</v>
          </cell>
        </row>
        <row r="41">
          <cell r="A41">
            <v>83</v>
          </cell>
          <cell r="B41" t="str">
            <v>CA Dept. of Corrections and Rehabilitation - CCHCS Central Region</v>
          </cell>
          <cell r="C41">
            <v>3888</v>
          </cell>
          <cell r="D41">
            <v>10</v>
          </cell>
        </row>
        <row r="42">
          <cell r="A42">
            <v>84</v>
          </cell>
          <cell r="B42" t="str">
            <v>CA Dept. of Corrections and Rehabilitation - California State Prison, Corcoran</v>
          </cell>
          <cell r="C42">
            <v>1896</v>
          </cell>
          <cell r="D42">
            <v>21</v>
          </cell>
        </row>
        <row r="43">
          <cell r="A43">
            <v>86</v>
          </cell>
          <cell r="B43" t="str">
            <v>CA Dept. of Corrections and Rehabilitation - California Institution for Women</v>
          </cell>
          <cell r="C43">
            <v>10396.08</v>
          </cell>
          <cell r="D43">
            <v>37</v>
          </cell>
        </row>
        <row r="44">
          <cell r="A44">
            <v>91</v>
          </cell>
          <cell r="B44" t="str">
            <v>CA Dept. of Corrections and Rehabilitation - CCHCS Southern Region</v>
          </cell>
          <cell r="C44">
            <v>3204</v>
          </cell>
          <cell r="D44">
            <v>19</v>
          </cell>
        </row>
        <row r="45">
          <cell r="A45">
            <v>95</v>
          </cell>
          <cell r="B45" t="str">
            <v>CA Dept. of Corrections and Rehabilitation - San Quentin State Prison</v>
          </cell>
          <cell r="C45">
            <v>21216</v>
          </cell>
          <cell r="D45">
            <v>55</v>
          </cell>
        </row>
        <row r="46">
          <cell r="A46">
            <v>96</v>
          </cell>
          <cell r="B46" t="str">
            <v>CA Dept. of Corrections and Rehabilitation - San Quentin State Prison - PIA</v>
          </cell>
          <cell r="C46">
            <v>180</v>
          </cell>
          <cell r="D46">
            <v>2</v>
          </cell>
        </row>
        <row r="47">
          <cell r="A47">
            <v>97</v>
          </cell>
          <cell r="B47" t="str">
            <v>CA Dept. of Corrections and Rehabilitation - San Quentin State Prison</v>
          </cell>
          <cell r="C47">
            <v>120</v>
          </cell>
          <cell r="D47">
            <v>1</v>
          </cell>
        </row>
        <row r="48">
          <cell r="A48">
            <v>99</v>
          </cell>
          <cell r="B48" t="str">
            <v>CA Dept. of Corrections and Rehabilitation - Sierra Conservation Center</v>
          </cell>
          <cell r="C48">
            <v>2808</v>
          </cell>
          <cell r="D48">
            <v>18</v>
          </cell>
        </row>
        <row r="49">
          <cell r="A49">
            <v>101</v>
          </cell>
          <cell r="B49" t="str">
            <v>CA Dept. of Corrections and Rehabilitation - Correctional Training Facility</v>
          </cell>
          <cell r="C49">
            <v>4836</v>
          </cell>
          <cell r="D49">
            <v>35</v>
          </cell>
        </row>
        <row r="50">
          <cell r="A50">
            <v>103</v>
          </cell>
          <cell r="B50" t="str">
            <v>CA Dept. of Corrections and Rehabilitation - Correctional Training Facility</v>
          </cell>
          <cell r="C50">
            <v>420</v>
          </cell>
          <cell r="D50">
            <v>2</v>
          </cell>
        </row>
        <row r="51">
          <cell r="A51">
            <v>104</v>
          </cell>
          <cell r="B51" t="str">
            <v>CA Dept. of Corrections and Rehabilitation - Correctional Training Facility - PIA</v>
          </cell>
          <cell r="C51">
            <v>240</v>
          </cell>
          <cell r="D51">
            <v>3</v>
          </cell>
        </row>
        <row r="52">
          <cell r="A52">
            <v>108</v>
          </cell>
          <cell r="B52" t="str">
            <v>CA Dept. of Corrections and Rehabilitation - Deuel Vocational Institution</v>
          </cell>
          <cell r="C52">
            <v>1200</v>
          </cell>
          <cell r="D52">
            <v>1</v>
          </cell>
        </row>
        <row r="53">
          <cell r="A53">
            <v>110</v>
          </cell>
          <cell r="B53" t="str">
            <v>CA Dept. of Corrections and Rehabilitation - Administration</v>
          </cell>
          <cell r="C53">
            <v>2208</v>
          </cell>
          <cell r="D53">
            <v>10</v>
          </cell>
        </row>
        <row r="54">
          <cell r="A54">
            <v>116</v>
          </cell>
          <cell r="B54" t="str">
            <v>CA Dept. of Corrections and Rehabilitation - California City Correctional Facility</v>
          </cell>
          <cell r="C54">
            <v>5880</v>
          </cell>
          <cell r="D54">
            <v>23</v>
          </cell>
        </row>
        <row r="55">
          <cell r="A55">
            <v>133</v>
          </cell>
          <cell r="B55" t="str">
            <v>CA Dept. of Corrections and Rehabilitation - Pine Grove Youth Conservation Camp</v>
          </cell>
          <cell r="C55">
            <v>180</v>
          </cell>
          <cell r="D55">
            <v>2</v>
          </cell>
        </row>
        <row r="56">
          <cell r="A56">
            <v>135</v>
          </cell>
          <cell r="B56" t="str">
            <v>CA Dept. of Corrections and Rehabilitation - Ventura School</v>
          </cell>
          <cell r="C56">
            <v>2220</v>
          </cell>
          <cell r="D56">
            <v>14</v>
          </cell>
        </row>
        <row r="57">
          <cell r="A57">
            <v>140</v>
          </cell>
          <cell r="B57" t="str">
            <v>CA Dept. of Corrections and Rehabilitation - CA Health Care Facility</v>
          </cell>
          <cell r="C57">
            <v>14820</v>
          </cell>
          <cell r="D57">
            <v>25</v>
          </cell>
        </row>
        <row r="58">
          <cell r="A58">
            <v>143</v>
          </cell>
          <cell r="B58" t="str">
            <v>CA Dept. of Corrections and Rehabilitation - Northern California Youth Center</v>
          </cell>
          <cell r="C58">
            <v>2016</v>
          </cell>
          <cell r="D58">
            <v>8</v>
          </cell>
        </row>
        <row r="59">
          <cell r="A59">
            <v>146</v>
          </cell>
          <cell r="B59" t="str">
            <v>CA Dept. of Corrections and Rehabilitation - O.H. Close School</v>
          </cell>
          <cell r="C59">
            <v>690</v>
          </cell>
          <cell r="D59">
            <v>7</v>
          </cell>
        </row>
        <row r="60">
          <cell r="A60">
            <v>148</v>
          </cell>
          <cell r="B60" t="str">
            <v>Commission on Judicial Performance</v>
          </cell>
          <cell r="C60">
            <v>960</v>
          </cell>
          <cell r="D60">
            <v>2</v>
          </cell>
        </row>
        <row r="61">
          <cell r="A61">
            <v>150</v>
          </cell>
          <cell r="B61" t="str">
            <v>Supreme Court</v>
          </cell>
          <cell r="C61">
            <v>2460</v>
          </cell>
          <cell r="D61">
            <v>5</v>
          </cell>
        </row>
        <row r="62">
          <cell r="A62">
            <v>151</v>
          </cell>
          <cell r="B62" t="str">
            <v>Court of Appeal - First Appellate District</v>
          </cell>
          <cell r="C62">
            <v>1860</v>
          </cell>
          <cell r="D62">
            <v>7</v>
          </cell>
        </row>
        <row r="63">
          <cell r="A63">
            <v>152</v>
          </cell>
          <cell r="B63" t="str">
            <v>Court of Appeal - Second Appellate District</v>
          </cell>
          <cell r="C63">
            <v>4320</v>
          </cell>
          <cell r="D63">
            <v>8</v>
          </cell>
        </row>
        <row r="64">
          <cell r="A64">
            <v>153</v>
          </cell>
          <cell r="B64" t="str">
            <v>Court of Appeal - Third Appellate District</v>
          </cell>
          <cell r="C64">
            <v>3780</v>
          </cell>
          <cell r="D64">
            <v>8</v>
          </cell>
        </row>
        <row r="65">
          <cell r="A65">
            <v>155</v>
          </cell>
          <cell r="B65" t="str">
            <v>Judicial Center Library</v>
          </cell>
          <cell r="C65">
            <v>360</v>
          </cell>
          <cell r="D65">
            <v>2</v>
          </cell>
        </row>
        <row r="66">
          <cell r="A66">
            <v>156</v>
          </cell>
          <cell r="B66" t="str">
            <v>Judicial Council</v>
          </cell>
          <cell r="C66">
            <v>19180</v>
          </cell>
          <cell r="D66">
            <v>48</v>
          </cell>
        </row>
        <row r="67">
          <cell r="A67">
            <v>157</v>
          </cell>
          <cell r="B67" t="str">
            <v>Habeas Corpus Resource Center</v>
          </cell>
          <cell r="C67">
            <v>780</v>
          </cell>
          <cell r="D67">
            <v>3</v>
          </cell>
        </row>
        <row r="68">
          <cell r="A68">
            <v>158</v>
          </cell>
          <cell r="B68" t="str">
            <v>Court of Appeal - Fourth Appellate District</v>
          </cell>
          <cell r="C68">
            <v>1920</v>
          </cell>
          <cell r="D68">
            <v>12</v>
          </cell>
        </row>
        <row r="69">
          <cell r="A69">
            <v>159</v>
          </cell>
          <cell r="B69" t="str">
            <v>Court of Appeal - Fifth Appellate District</v>
          </cell>
          <cell r="C69">
            <v>720</v>
          </cell>
          <cell r="D69">
            <v>5</v>
          </cell>
        </row>
        <row r="70">
          <cell r="A70">
            <v>160</v>
          </cell>
          <cell r="B70" t="str">
            <v>Court of Appeal - Sixth Appellate District</v>
          </cell>
          <cell r="C70">
            <v>900</v>
          </cell>
          <cell r="D70">
            <v>4</v>
          </cell>
        </row>
        <row r="71">
          <cell r="A71">
            <v>162</v>
          </cell>
          <cell r="B71" t="str">
            <v>California Institute for Regenerative Medicine</v>
          </cell>
          <cell r="C71">
            <v>540</v>
          </cell>
          <cell r="D71">
            <v>4</v>
          </cell>
        </row>
        <row r="72">
          <cell r="A72">
            <v>163</v>
          </cell>
          <cell r="B72" t="str">
            <v>Office of Emergency Services</v>
          </cell>
          <cell r="C72">
            <v>35127</v>
          </cell>
          <cell r="D72">
            <v>155</v>
          </cell>
        </row>
        <row r="73">
          <cell r="A73">
            <v>166</v>
          </cell>
          <cell r="B73" t="str">
            <v>Chancellor's Office Board of Trustees - California State University and Colleges</v>
          </cell>
          <cell r="C73">
            <v>11196</v>
          </cell>
          <cell r="D73">
            <v>37</v>
          </cell>
        </row>
        <row r="74">
          <cell r="A74">
            <v>174</v>
          </cell>
          <cell r="B74" t="str">
            <v>Department of Education</v>
          </cell>
          <cell r="C74">
            <v>42728</v>
          </cell>
          <cell r="D74">
            <v>169</v>
          </cell>
        </row>
        <row r="75">
          <cell r="A75">
            <v>175</v>
          </cell>
          <cell r="B75" t="str">
            <v>California State Library</v>
          </cell>
          <cell r="C75">
            <v>7116</v>
          </cell>
          <cell r="D75">
            <v>24</v>
          </cell>
        </row>
        <row r="76">
          <cell r="A76">
            <v>176</v>
          </cell>
          <cell r="B76" t="str">
            <v>California State Summer School for the Arts</v>
          </cell>
          <cell r="C76">
            <v>204</v>
          </cell>
          <cell r="D76">
            <v>1</v>
          </cell>
        </row>
        <row r="77">
          <cell r="A77">
            <v>178</v>
          </cell>
          <cell r="B77" t="str">
            <v>CA Dept. of Corrections and Rehabilitation - California State Prison, Calipatria</v>
          </cell>
          <cell r="C77">
            <v>5516</v>
          </cell>
          <cell r="D77">
            <v>50</v>
          </cell>
        </row>
        <row r="78">
          <cell r="A78">
            <v>179</v>
          </cell>
          <cell r="B78" t="str">
            <v>CA Dept. of Corrections and Rehabilitation - California State Prison, Wasco - PIA</v>
          </cell>
          <cell r="C78">
            <v>408</v>
          </cell>
          <cell r="D78">
            <v>4</v>
          </cell>
        </row>
        <row r="79">
          <cell r="A79">
            <v>180</v>
          </cell>
          <cell r="B79" t="str">
            <v>CA Dept. of Corrections and Rehabilitation - California State Prison, Wasco</v>
          </cell>
          <cell r="C79">
            <v>28248</v>
          </cell>
          <cell r="D79">
            <v>229</v>
          </cell>
        </row>
        <row r="80">
          <cell r="A80">
            <v>182</v>
          </cell>
          <cell r="B80" t="str">
            <v>CA Dept. of Corrections and Rehabilitation - California State Prison, North Kern
State Prison</v>
          </cell>
          <cell r="C80">
            <v>6276</v>
          </cell>
          <cell r="D80">
            <v>34</v>
          </cell>
        </row>
        <row r="81">
          <cell r="A81">
            <v>184</v>
          </cell>
          <cell r="B81" t="str">
            <v>Department of Education School for the Blind</v>
          </cell>
          <cell r="C81">
            <v>864</v>
          </cell>
          <cell r="D81">
            <v>7</v>
          </cell>
        </row>
        <row r="82">
          <cell r="A82">
            <v>190</v>
          </cell>
          <cell r="B82" t="str">
            <v>CA Dept. of Corrections and Rehabilitation - California Health Care Facility</v>
          </cell>
          <cell r="C82">
            <v>3348</v>
          </cell>
          <cell r="D82">
            <v>34</v>
          </cell>
        </row>
        <row r="83">
          <cell r="A83">
            <v>192</v>
          </cell>
          <cell r="B83" t="str">
            <v>Commission on Teacher Credentialing</v>
          </cell>
          <cell r="C83">
            <v>4968</v>
          </cell>
          <cell r="D83">
            <v>23</v>
          </cell>
        </row>
        <row r="84">
          <cell r="A84">
            <v>193</v>
          </cell>
          <cell r="B84" t="str">
            <v>Department of Education - Diagnostic Center, Central California</v>
          </cell>
          <cell r="C84">
            <v>2160</v>
          </cell>
          <cell r="D84">
            <v>6</v>
          </cell>
        </row>
        <row r="85">
          <cell r="A85">
            <v>194</v>
          </cell>
          <cell r="B85" t="str">
            <v>CA Dept. of Corrections and Rehabilitation - Chaderjian School</v>
          </cell>
          <cell r="C85">
            <v>1140</v>
          </cell>
          <cell r="D85">
            <v>14</v>
          </cell>
        </row>
        <row r="86">
          <cell r="A86">
            <v>196</v>
          </cell>
          <cell r="B86" t="str">
            <v>California State Polytechnic University, Pomona</v>
          </cell>
          <cell r="C86">
            <v>13318</v>
          </cell>
          <cell r="D86">
            <v>73</v>
          </cell>
        </row>
        <row r="87">
          <cell r="A87">
            <v>197</v>
          </cell>
          <cell r="B87" t="str">
            <v>California State Polytechnic University, San Luis Obispo</v>
          </cell>
          <cell r="C87">
            <v>16035.96</v>
          </cell>
          <cell r="D87">
            <v>72</v>
          </cell>
        </row>
        <row r="88">
          <cell r="A88">
            <v>202</v>
          </cell>
          <cell r="B88" t="str">
            <v>Department of Education - Diagnostic Center, Southern California</v>
          </cell>
          <cell r="C88">
            <v>480</v>
          </cell>
          <cell r="D88">
            <v>3</v>
          </cell>
        </row>
        <row r="89">
          <cell r="A89">
            <v>204</v>
          </cell>
          <cell r="B89" t="str">
            <v>Department of Education - School for the Deaf, Fremont</v>
          </cell>
          <cell r="C89">
            <v>1393</v>
          </cell>
          <cell r="D89">
            <v>13</v>
          </cell>
        </row>
        <row r="90">
          <cell r="A90">
            <v>205</v>
          </cell>
          <cell r="B90" t="str">
            <v>Department of Education - School for the Deaf, Riverside</v>
          </cell>
          <cell r="C90">
            <v>384</v>
          </cell>
          <cell r="D90">
            <v>5</v>
          </cell>
        </row>
        <row r="91">
          <cell r="A91">
            <v>207</v>
          </cell>
          <cell r="B91" t="str">
            <v>California State University, Maritime Academy</v>
          </cell>
          <cell r="C91">
            <v>3386</v>
          </cell>
          <cell r="D91">
            <v>19</v>
          </cell>
        </row>
        <row r="92">
          <cell r="A92">
            <v>208</v>
          </cell>
          <cell r="B92" t="str">
            <v>California State University, Chico</v>
          </cell>
          <cell r="C92">
            <v>3120</v>
          </cell>
          <cell r="D92">
            <v>19</v>
          </cell>
        </row>
        <row r="93">
          <cell r="A93">
            <v>213</v>
          </cell>
          <cell r="B93" t="str">
            <v>California State University, Fresno</v>
          </cell>
          <cell r="C93">
            <v>16581.599999999999</v>
          </cell>
          <cell r="D93">
            <v>105</v>
          </cell>
        </row>
        <row r="94">
          <cell r="A94">
            <v>219</v>
          </cell>
          <cell r="B94" t="str">
            <v>Sonoma State University</v>
          </cell>
          <cell r="C94">
            <v>3876</v>
          </cell>
          <cell r="D94">
            <v>22</v>
          </cell>
        </row>
        <row r="95">
          <cell r="A95">
            <v>222</v>
          </cell>
          <cell r="B95" t="str">
            <v>California State College, San Bernardino</v>
          </cell>
          <cell r="C95">
            <v>19464</v>
          </cell>
          <cell r="D95">
            <v>116</v>
          </cell>
        </row>
        <row r="96">
          <cell r="A96">
            <v>225</v>
          </cell>
          <cell r="B96" t="str">
            <v>Humboldt State University</v>
          </cell>
          <cell r="C96">
            <v>4260</v>
          </cell>
          <cell r="D96">
            <v>26</v>
          </cell>
        </row>
        <row r="97">
          <cell r="A97">
            <v>226</v>
          </cell>
          <cell r="B97" t="str">
            <v>California State University, Monterey Bay</v>
          </cell>
          <cell r="C97">
            <v>11100</v>
          </cell>
          <cell r="D97">
            <v>65</v>
          </cell>
        </row>
        <row r="98">
          <cell r="A98">
            <v>229</v>
          </cell>
          <cell r="B98" t="str">
            <v>California State University, East Bay</v>
          </cell>
          <cell r="C98">
            <v>1238.04</v>
          </cell>
          <cell r="D98">
            <v>17</v>
          </cell>
        </row>
        <row r="99">
          <cell r="A99">
            <v>231</v>
          </cell>
          <cell r="B99" t="str">
            <v>California State University, Dominguez Hills</v>
          </cell>
          <cell r="C99">
            <v>5964</v>
          </cell>
          <cell r="D99">
            <v>38</v>
          </cell>
        </row>
        <row r="100">
          <cell r="A100">
            <v>233</v>
          </cell>
          <cell r="B100" t="str">
            <v>California State University, Los Angeles</v>
          </cell>
          <cell r="C100">
            <v>11588</v>
          </cell>
          <cell r="D100">
            <v>67</v>
          </cell>
        </row>
        <row r="101">
          <cell r="A101">
            <v>237</v>
          </cell>
          <cell r="B101" t="str">
            <v>California State University, Long Beach</v>
          </cell>
          <cell r="C101">
            <v>9588</v>
          </cell>
          <cell r="D101">
            <v>27</v>
          </cell>
        </row>
        <row r="102">
          <cell r="A102">
            <v>241</v>
          </cell>
          <cell r="B102" t="str">
            <v>Military Department</v>
          </cell>
          <cell r="C102">
            <v>4560</v>
          </cell>
          <cell r="D102">
            <v>19</v>
          </cell>
        </row>
        <row r="103">
          <cell r="A103">
            <v>242</v>
          </cell>
          <cell r="B103" t="str">
            <v>California State University, Fullerton</v>
          </cell>
          <cell r="C103">
            <v>10824</v>
          </cell>
          <cell r="D103">
            <v>69</v>
          </cell>
        </row>
        <row r="104">
          <cell r="A104">
            <v>245</v>
          </cell>
          <cell r="B104" t="str">
            <v>California State University, Sacramento</v>
          </cell>
          <cell r="C104">
            <v>46318.92</v>
          </cell>
          <cell r="D104">
            <v>238</v>
          </cell>
        </row>
        <row r="105">
          <cell r="A105">
            <v>250</v>
          </cell>
          <cell r="B105" t="str">
            <v>San Diego State University</v>
          </cell>
          <cell r="C105">
            <v>14316</v>
          </cell>
          <cell r="D105">
            <v>87</v>
          </cell>
        </row>
        <row r="106">
          <cell r="A106">
            <v>251</v>
          </cell>
          <cell r="B106" t="str">
            <v>California State University, San Marcos</v>
          </cell>
          <cell r="C106">
            <v>3276</v>
          </cell>
          <cell r="D106">
            <v>12</v>
          </cell>
        </row>
        <row r="107">
          <cell r="A107">
            <v>253</v>
          </cell>
          <cell r="B107" t="str">
            <v>California State University, Northridge</v>
          </cell>
          <cell r="C107">
            <v>12204</v>
          </cell>
          <cell r="D107">
            <v>67</v>
          </cell>
        </row>
        <row r="108">
          <cell r="A108">
            <v>255</v>
          </cell>
          <cell r="B108" t="str">
            <v>San Francisco State University</v>
          </cell>
          <cell r="C108">
            <v>3756</v>
          </cell>
          <cell r="D108">
            <v>18</v>
          </cell>
        </row>
        <row r="109">
          <cell r="A109">
            <v>260</v>
          </cell>
          <cell r="B109" t="str">
            <v>San Jose State University</v>
          </cell>
          <cell r="C109">
            <v>14225</v>
          </cell>
          <cell r="D109">
            <v>63</v>
          </cell>
        </row>
        <row r="110">
          <cell r="A110">
            <v>265</v>
          </cell>
          <cell r="B110" t="str">
            <v>California State University, Channel Islands</v>
          </cell>
          <cell r="C110">
            <v>5580</v>
          </cell>
          <cell r="D110">
            <v>50</v>
          </cell>
        </row>
        <row r="111">
          <cell r="A111">
            <v>270</v>
          </cell>
          <cell r="B111" t="str">
            <v>Student Aid Commission</v>
          </cell>
          <cell r="C111">
            <v>4444</v>
          </cell>
          <cell r="D111">
            <v>23</v>
          </cell>
        </row>
        <row r="112">
          <cell r="A112">
            <v>271</v>
          </cell>
          <cell r="B112" t="str">
            <v>California State University, Stanislaus</v>
          </cell>
          <cell r="C112">
            <v>7464</v>
          </cell>
          <cell r="D112">
            <v>29</v>
          </cell>
        </row>
        <row r="113">
          <cell r="A113">
            <v>273</v>
          </cell>
          <cell r="B113" t="str">
            <v>California State University, Bakersfield</v>
          </cell>
          <cell r="C113">
            <v>4044</v>
          </cell>
          <cell r="D113">
            <v>27</v>
          </cell>
        </row>
        <row r="114">
          <cell r="A114">
            <v>275</v>
          </cell>
          <cell r="B114" t="str">
            <v>Public Employees' Retirement System</v>
          </cell>
          <cell r="C114">
            <v>96632</v>
          </cell>
          <cell r="D114">
            <v>459</v>
          </cell>
        </row>
        <row r="115">
          <cell r="A115">
            <v>279</v>
          </cell>
          <cell r="B115" t="str">
            <v>Employment Development Department - Unemployment Insurance Appeals
Board</v>
          </cell>
          <cell r="C115">
            <v>7641.92</v>
          </cell>
          <cell r="D115">
            <v>40</v>
          </cell>
        </row>
        <row r="116">
          <cell r="A116">
            <v>280</v>
          </cell>
          <cell r="B116" t="str">
            <v>Employment Development Department</v>
          </cell>
          <cell r="C116">
            <v>162953.96000000002</v>
          </cell>
          <cell r="D116">
            <v>1087</v>
          </cell>
        </row>
        <row r="117">
          <cell r="A117">
            <v>281</v>
          </cell>
          <cell r="B117" t="str">
            <v>Employment Development Department - Training Panel</v>
          </cell>
          <cell r="C117">
            <v>2820</v>
          </cell>
          <cell r="D117">
            <v>21</v>
          </cell>
        </row>
        <row r="118">
          <cell r="A118">
            <v>283</v>
          </cell>
          <cell r="B118" t="str">
            <v>CA Workforce Investment Board</v>
          </cell>
          <cell r="C118">
            <v>300</v>
          </cell>
          <cell r="D118">
            <v>2</v>
          </cell>
        </row>
        <row r="119">
          <cell r="A119">
            <v>284</v>
          </cell>
          <cell r="B119" t="str">
            <v>CA Dept. of Corrections and Rehabilitation - California State Prison, Sacramento
County</v>
          </cell>
          <cell r="C119">
            <v>14268</v>
          </cell>
          <cell r="D119">
            <v>68</v>
          </cell>
        </row>
        <row r="120">
          <cell r="A120">
            <v>287</v>
          </cell>
          <cell r="B120" t="str">
            <v>CA Dept. of Corrections and Rehabilitation - Folsom State Prison - PIA</v>
          </cell>
          <cell r="C120">
            <v>60</v>
          </cell>
          <cell r="D120">
            <v>1</v>
          </cell>
        </row>
        <row r="121">
          <cell r="A121">
            <v>290</v>
          </cell>
          <cell r="B121" t="str">
            <v>State Board of Equalization</v>
          </cell>
          <cell r="C121">
            <v>5832</v>
          </cell>
          <cell r="D121">
            <v>18</v>
          </cell>
        </row>
        <row r="122">
          <cell r="A122">
            <v>291</v>
          </cell>
          <cell r="B122" t="str">
            <v>California Department of Tax &amp; Fee Administration</v>
          </cell>
          <cell r="C122">
            <v>131409.32</v>
          </cell>
          <cell r="D122">
            <v>754</v>
          </cell>
        </row>
        <row r="123">
          <cell r="A123">
            <v>292</v>
          </cell>
          <cell r="B123" t="str">
            <v>Office of Tax Appeals</v>
          </cell>
          <cell r="C123">
            <v>3192</v>
          </cell>
          <cell r="D123">
            <v>15</v>
          </cell>
        </row>
        <row r="124">
          <cell r="A124">
            <v>293</v>
          </cell>
          <cell r="B124" t="str">
            <v>California Gambling Control Commission</v>
          </cell>
          <cell r="C124">
            <v>360</v>
          </cell>
          <cell r="D124">
            <v>2</v>
          </cell>
        </row>
        <row r="125">
          <cell r="A125">
            <v>295</v>
          </cell>
          <cell r="B125" t="str">
            <v>Education Audit Appeals Panel</v>
          </cell>
          <cell r="C125">
            <v>180</v>
          </cell>
          <cell r="D125">
            <v>1</v>
          </cell>
        </row>
        <row r="126">
          <cell r="A126">
            <v>297</v>
          </cell>
          <cell r="B126" t="str">
            <v>Office of the Inspector General</v>
          </cell>
          <cell r="C126">
            <v>2040</v>
          </cell>
          <cell r="D126">
            <v>15</v>
          </cell>
        </row>
        <row r="127">
          <cell r="A127">
            <v>298</v>
          </cell>
          <cell r="B127" t="str">
            <v>California School Finance Authority</v>
          </cell>
          <cell r="C127">
            <v>900</v>
          </cell>
          <cell r="D127">
            <v>5</v>
          </cell>
        </row>
        <row r="128">
          <cell r="A128">
            <v>300</v>
          </cell>
          <cell r="B128" t="str">
            <v>Department of Finance</v>
          </cell>
          <cell r="C128">
            <v>23900.04</v>
          </cell>
          <cell r="D128">
            <v>59</v>
          </cell>
        </row>
        <row r="129">
          <cell r="A129">
            <v>302</v>
          </cell>
          <cell r="B129" t="str">
            <v>ScholarShare Investment Board</v>
          </cell>
          <cell r="C129">
            <v>180</v>
          </cell>
          <cell r="D129">
            <v>3</v>
          </cell>
        </row>
        <row r="130">
          <cell r="A130">
            <v>305</v>
          </cell>
          <cell r="B130" t="str">
            <v>Office of Administrative Law</v>
          </cell>
          <cell r="C130">
            <v>1896</v>
          </cell>
          <cell r="D130">
            <v>10</v>
          </cell>
        </row>
        <row r="131">
          <cell r="A131">
            <v>306</v>
          </cell>
          <cell r="B131" t="str">
            <v>Department of General Services</v>
          </cell>
          <cell r="C131">
            <v>22244</v>
          </cell>
          <cell r="D131">
            <v>125</v>
          </cell>
        </row>
        <row r="132">
          <cell r="A132">
            <v>307</v>
          </cell>
          <cell r="B132" t="str">
            <v>Department of General Services - Office of State Publishing</v>
          </cell>
          <cell r="C132">
            <v>2136</v>
          </cell>
          <cell r="D132">
            <v>14</v>
          </cell>
        </row>
        <row r="133">
          <cell r="A133">
            <v>308</v>
          </cell>
          <cell r="B133" t="str">
            <v>Department of General Services</v>
          </cell>
          <cell r="C133">
            <v>7476</v>
          </cell>
          <cell r="D133">
            <v>77</v>
          </cell>
        </row>
        <row r="134">
          <cell r="A134">
            <v>311</v>
          </cell>
          <cell r="B134" t="str">
            <v>California High Speed Rail Authority</v>
          </cell>
          <cell r="C134">
            <v>11882</v>
          </cell>
          <cell r="D134">
            <v>43</v>
          </cell>
        </row>
        <row r="135">
          <cell r="A135">
            <v>312</v>
          </cell>
          <cell r="B135" t="str">
            <v>Emergency Medical Services Authority</v>
          </cell>
          <cell r="C135">
            <v>1686</v>
          </cell>
          <cell r="D135">
            <v>10</v>
          </cell>
        </row>
        <row r="136">
          <cell r="A136">
            <v>313</v>
          </cell>
          <cell r="B136" t="str">
            <v>California Exposition and State Fair</v>
          </cell>
          <cell r="C136">
            <v>120</v>
          </cell>
          <cell r="D136">
            <v>1</v>
          </cell>
        </row>
        <row r="137">
          <cell r="A137">
            <v>314</v>
          </cell>
          <cell r="B137" t="str">
            <v>Museum of Science and Industry</v>
          </cell>
          <cell r="C137">
            <v>2086</v>
          </cell>
          <cell r="D137">
            <v>7</v>
          </cell>
        </row>
        <row r="138">
          <cell r="A138">
            <v>315</v>
          </cell>
          <cell r="B138" t="str">
            <v>Public Employment Relations Board</v>
          </cell>
          <cell r="C138">
            <v>5800</v>
          </cell>
          <cell r="D138">
            <v>12</v>
          </cell>
        </row>
        <row r="139">
          <cell r="A139">
            <v>316</v>
          </cell>
          <cell r="B139" t="str">
            <v>Commission on Aging</v>
          </cell>
          <cell r="C139">
            <v>360</v>
          </cell>
          <cell r="D139">
            <v>1</v>
          </cell>
        </row>
        <row r="140">
          <cell r="A140">
            <v>317</v>
          </cell>
          <cell r="B140" t="str">
            <v>Afro-American Museum</v>
          </cell>
          <cell r="C140">
            <v>540</v>
          </cell>
          <cell r="D140">
            <v>3</v>
          </cell>
        </row>
        <row r="141">
          <cell r="A141">
            <v>318</v>
          </cell>
          <cell r="B141" t="str">
            <v>California Debt Advisory Commission</v>
          </cell>
          <cell r="C141">
            <v>2304</v>
          </cell>
          <cell r="D141">
            <v>9</v>
          </cell>
        </row>
        <row r="142">
          <cell r="A142">
            <v>319</v>
          </cell>
          <cell r="B142" t="str">
            <v>California Children and Families First Commission</v>
          </cell>
          <cell r="C142">
            <v>2480</v>
          </cell>
          <cell r="D142">
            <v>10</v>
          </cell>
        </row>
        <row r="143">
          <cell r="A143">
            <v>320</v>
          </cell>
          <cell r="B143" t="str">
            <v>California Education Facilities Authority</v>
          </cell>
          <cell r="C143">
            <v>48</v>
          </cell>
          <cell r="D143">
            <v>1</v>
          </cell>
        </row>
        <row r="144">
          <cell r="A144">
            <v>321</v>
          </cell>
          <cell r="B144" t="str">
            <v>California Alternative Energy Source Financing Authority</v>
          </cell>
          <cell r="C144">
            <v>2490</v>
          </cell>
          <cell r="D144">
            <v>7</v>
          </cell>
        </row>
        <row r="145">
          <cell r="A145">
            <v>324</v>
          </cell>
          <cell r="B145" t="str">
            <v>California Health Facilities Financing Authority</v>
          </cell>
          <cell r="C145">
            <v>444</v>
          </cell>
          <cell r="D145">
            <v>4</v>
          </cell>
        </row>
        <row r="146">
          <cell r="A146">
            <v>325</v>
          </cell>
          <cell r="B146" t="str">
            <v>Fair Political Practices Commission</v>
          </cell>
          <cell r="C146">
            <v>804</v>
          </cell>
          <cell r="D146">
            <v>5</v>
          </cell>
        </row>
        <row r="147">
          <cell r="A147">
            <v>326</v>
          </cell>
          <cell r="B147" t="str">
            <v>Department of Fair Employment and Housing</v>
          </cell>
          <cell r="C147">
            <v>9024</v>
          </cell>
          <cell r="D147">
            <v>41</v>
          </cell>
        </row>
        <row r="148">
          <cell r="A148">
            <v>331</v>
          </cell>
          <cell r="B148" t="str">
            <v>Department of General Services - Office State Publishing</v>
          </cell>
          <cell r="C148">
            <v>1800</v>
          </cell>
          <cell r="D148">
            <v>7</v>
          </cell>
        </row>
        <row r="149">
          <cell r="A149">
            <v>333</v>
          </cell>
          <cell r="B149" t="str">
            <v>Financial Information System for California Office</v>
          </cell>
          <cell r="C149">
            <v>4212</v>
          </cell>
          <cell r="D149">
            <v>21</v>
          </cell>
        </row>
        <row r="150">
          <cell r="A150">
            <v>337</v>
          </cell>
          <cell r="B150" t="str">
            <v>Government Operations Agency</v>
          </cell>
          <cell r="C150">
            <v>990</v>
          </cell>
          <cell r="D150">
            <v>3</v>
          </cell>
        </row>
        <row r="151">
          <cell r="A151">
            <v>338</v>
          </cell>
          <cell r="B151" t="str">
            <v>Business, Consumer Services and Housing Agency</v>
          </cell>
          <cell r="C151">
            <v>4042</v>
          </cell>
          <cell r="D151">
            <v>15</v>
          </cell>
        </row>
        <row r="152">
          <cell r="A152">
            <v>339</v>
          </cell>
          <cell r="B152" t="str">
            <v>California State Auditor’s Office</v>
          </cell>
          <cell r="C152">
            <v>7460</v>
          </cell>
          <cell r="D152">
            <v>22</v>
          </cell>
        </row>
        <row r="153">
          <cell r="A153">
            <v>340</v>
          </cell>
          <cell r="B153" t="str">
            <v>State Lands Commission</v>
          </cell>
          <cell r="C153">
            <v>6672</v>
          </cell>
          <cell r="D153">
            <v>35</v>
          </cell>
        </row>
        <row r="154">
          <cell r="A154">
            <v>341</v>
          </cell>
          <cell r="B154" t="str">
            <v>California Earthquake Authority</v>
          </cell>
          <cell r="C154">
            <v>972</v>
          </cell>
          <cell r="D154">
            <v>8</v>
          </cell>
        </row>
        <row r="155">
          <cell r="A155">
            <v>342</v>
          </cell>
          <cell r="B155" t="str">
            <v>California Mortgage Bond and Tax Credit Allocation Committee</v>
          </cell>
          <cell r="C155">
            <v>828</v>
          </cell>
          <cell r="D155">
            <v>11</v>
          </cell>
        </row>
        <row r="156">
          <cell r="A156">
            <v>343</v>
          </cell>
          <cell r="B156" t="str">
            <v>California Debit Limit Allocation Committee</v>
          </cell>
          <cell r="C156">
            <v>1260</v>
          </cell>
          <cell r="D156">
            <v>5</v>
          </cell>
        </row>
        <row r="157">
          <cell r="A157">
            <v>345</v>
          </cell>
          <cell r="B157" t="str">
            <v>California Pollution Control Financing Authority</v>
          </cell>
          <cell r="C157">
            <v>3780</v>
          </cell>
          <cell r="D157">
            <v>11</v>
          </cell>
        </row>
        <row r="158">
          <cell r="A158">
            <v>348</v>
          </cell>
          <cell r="B158" t="str">
            <v>California Coastal Commission</v>
          </cell>
          <cell r="C158">
            <v>2160</v>
          </cell>
          <cell r="D158">
            <v>14</v>
          </cell>
        </row>
        <row r="159">
          <cell r="A159">
            <v>352</v>
          </cell>
          <cell r="B159" t="str">
            <v>California Arts Council</v>
          </cell>
          <cell r="C159">
            <v>240</v>
          </cell>
          <cell r="D159">
            <v>3</v>
          </cell>
        </row>
        <row r="160">
          <cell r="A160">
            <v>356</v>
          </cell>
          <cell r="B160" t="str">
            <v>Commission on State Mandates</v>
          </cell>
          <cell r="C160">
            <v>2192</v>
          </cell>
          <cell r="D160">
            <v>8</v>
          </cell>
        </row>
        <row r="161">
          <cell r="A161">
            <v>357</v>
          </cell>
          <cell r="B161" t="str">
            <v>California Tahoe Conservancy</v>
          </cell>
          <cell r="C161">
            <v>420</v>
          </cell>
          <cell r="D161">
            <v>3</v>
          </cell>
        </row>
        <row r="162">
          <cell r="A162">
            <v>358</v>
          </cell>
          <cell r="B162" t="str">
            <v>California State Lottery</v>
          </cell>
          <cell r="C162">
            <v>23001.200000000001</v>
          </cell>
          <cell r="D162">
            <v>114</v>
          </cell>
        </row>
        <row r="163">
          <cell r="A163">
            <v>363</v>
          </cell>
          <cell r="B163" t="str">
            <v>California Department of Human Resources</v>
          </cell>
          <cell r="C163">
            <v>13564</v>
          </cell>
          <cell r="D163">
            <v>61</v>
          </cell>
        </row>
        <row r="164">
          <cell r="A164">
            <v>364</v>
          </cell>
          <cell r="B164" t="str">
            <v>Board of Governors of the California Community Colleges</v>
          </cell>
          <cell r="C164">
            <v>5334</v>
          </cell>
          <cell r="D164">
            <v>22</v>
          </cell>
        </row>
        <row r="165">
          <cell r="A165">
            <v>365</v>
          </cell>
          <cell r="B165" t="str">
            <v>San Joaquin River Conservancy</v>
          </cell>
          <cell r="C165">
            <v>360</v>
          </cell>
          <cell r="D165">
            <v>1</v>
          </cell>
        </row>
        <row r="166">
          <cell r="A166">
            <v>368</v>
          </cell>
          <cell r="B166" t="str">
            <v>Governor's Office of Planning and Research</v>
          </cell>
          <cell r="C166">
            <v>4118</v>
          </cell>
          <cell r="D166">
            <v>17</v>
          </cell>
        </row>
        <row r="167">
          <cell r="A167">
            <v>370</v>
          </cell>
          <cell r="B167" t="str">
            <v>Governor’s Office</v>
          </cell>
          <cell r="C167">
            <v>4400</v>
          </cell>
          <cell r="D167">
            <v>14</v>
          </cell>
        </row>
        <row r="168">
          <cell r="A168">
            <v>373</v>
          </cell>
          <cell r="B168" t="str">
            <v>Governor’s Office of Business and Economic Development GOBIZ</v>
          </cell>
          <cell r="C168">
            <v>2676</v>
          </cell>
          <cell r="D168">
            <v>15</v>
          </cell>
        </row>
        <row r="169">
          <cell r="A169">
            <v>381</v>
          </cell>
          <cell r="B169" t="str">
            <v>CA Dept. of Corrections and Rehabilitation - Central California Women's Facility</v>
          </cell>
          <cell r="C169">
            <v>11444</v>
          </cell>
          <cell r="D169">
            <v>57</v>
          </cell>
        </row>
        <row r="170">
          <cell r="A170">
            <v>382</v>
          </cell>
          <cell r="B170" t="str">
            <v>CA Dept. of Corrections and Rehabilitation - Central California Women's Facility</v>
          </cell>
          <cell r="C170">
            <v>60</v>
          </cell>
          <cell r="D170">
            <v>1</v>
          </cell>
        </row>
        <row r="171">
          <cell r="A171">
            <v>388</v>
          </cell>
          <cell r="B171" t="str">
            <v>Department of California Highway Patrol</v>
          </cell>
          <cell r="C171">
            <v>69282.759999999995</v>
          </cell>
          <cell r="D171">
            <v>526</v>
          </cell>
        </row>
        <row r="172">
          <cell r="A172">
            <v>389</v>
          </cell>
          <cell r="B172" t="str">
            <v>Department of California Highway Patrol</v>
          </cell>
          <cell r="C172">
            <v>396067.76</v>
          </cell>
          <cell r="D172">
            <v>2688</v>
          </cell>
        </row>
        <row r="173">
          <cell r="A173">
            <v>393</v>
          </cell>
          <cell r="B173" t="str">
            <v>CA Dept. of Corrections and Rehabilitation - Pelican Bay State Prison - PIA</v>
          </cell>
          <cell r="C173">
            <v>240</v>
          </cell>
          <cell r="D173">
            <v>2</v>
          </cell>
        </row>
        <row r="174">
          <cell r="A174">
            <v>394</v>
          </cell>
          <cell r="B174" t="str">
            <v>CA Dept. of Corrections and Rehabilitation - Pelican Bay State Prison</v>
          </cell>
          <cell r="C174">
            <v>8844</v>
          </cell>
          <cell r="D174">
            <v>32</v>
          </cell>
        </row>
        <row r="175">
          <cell r="A175">
            <v>395</v>
          </cell>
          <cell r="B175" t="str">
            <v>California Horse Racing Board</v>
          </cell>
          <cell r="C175">
            <v>1405</v>
          </cell>
          <cell r="D175">
            <v>4</v>
          </cell>
        </row>
        <row r="176">
          <cell r="A176">
            <v>397</v>
          </cell>
          <cell r="B176" t="str">
            <v>Labor and Workforce Development Agency</v>
          </cell>
          <cell r="C176">
            <v>900</v>
          </cell>
          <cell r="D176">
            <v>4</v>
          </cell>
        </row>
        <row r="177">
          <cell r="A177">
            <v>398</v>
          </cell>
          <cell r="B177" t="str">
            <v>CA Dept. of Corrections and Rehabilitation - California State Prison. Los Angeles
County</v>
          </cell>
          <cell r="C177">
            <v>24</v>
          </cell>
          <cell r="D177">
            <v>1</v>
          </cell>
        </row>
        <row r="178">
          <cell r="A178">
            <v>400</v>
          </cell>
          <cell r="B178" t="str">
            <v>Department of Industrial Relations</v>
          </cell>
          <cell r="C178">
            <v>35376</v>
          </cell>
          <cell r="D178">
            <v>183</v>
          </cell>
        </row>
        <row r="179">
          <cell r="A179">
            <v>401</v>
          </cell>
          <cell r="B179" t="str">
            <v>Department of Housing and Community Development</v>
          </cell>
          <cell r="C179">
            <v>23410</v>
          </cell>
          <cell r="D179">
            <v>120</v>
          </cell>
        </row>
        <row r="180">
          <cell r="A180">
            <v>402</v>
          </cell>
          <cell r="B180" t="str">
            <v>State Compensation Insurance Fund</v>
          </cell>
          <cell r="C180">
            <v>121758.24</v>
          </cell>
          <cell r="D180">
            <v>588</v>
          </cell>
        </row>
        <row r="181">
          <cell r="A181">
            <v>403</v>
          </cell>
          <cell r="B181" t="str">
            <v>CA Dept. of Corrections and Rehabilitation - Centinela State Prison</v>
          </cell>
          <cell r="C181">
            <v>5424</v>
          </cell>
          <cell r="D181">
            <v>65</v>
          </cell>
        </row>
        <row r="182">
          <cell r="A182">
            <v>409</v>
          </cell>
          <cell r="B182" t="str">
            <v>Department of Managed Care</v>
          </cell>
          <cell r="C182">
            <v>16116</v>
          </cell>
          <cell r="D182">
            <v>72</v>
          </cell>
        </row>
        <row r="183">
          <cell r="A183">
            <v>410</v>
          </cell>
          <cell r="B183" t="str">
            <v>Department of Financial Protection and Innovation</v>
          </cell>
          <cell r="C183">
            <v>31232</v>
          </cell>
          <cell r="D183">
            <v>150</v>
          </cell>
        </row>
        <row r="184">
          <cell r="A184">
            <v>413</v>
          </cell>
          <cell r="B184" t="str">
            <v>Department of Insurance</v>
          </cell>
          <cell r="C184">
            <v>36978</v>
          </cell>
          <cell r="D184">
            <v>195</v>
          </cell>
        </row>
        <row r="185">
          <cell r="A185">
            <v>414</v>
          </cell>
          <cell r="B185" t="str">
            <v>Department of Real Estate</v>
          </cell>
          <cell r="C185">
            <v>17094</v>
          </cell>
          <cell r="D185">
            <v>65</v>
          </cell>
        </row>
        <row r="186">
          <cell r="A186">
            <v>415</v>
          </cell>
          <cell r="B186" t="str">
            <v>Sierra Nevada Conservancy</v>
          </cell>
          <cell r="C186">
            <v>1080</v>
          </cell>
          <cell r="D186">
            <v>7</v>
          </cell>
        </row>
        <row r="187">
          <cell r="A187">
            <v>419</v>
          </cell>
          <cell r="B187" t="str">
            <v>Department of Justice</v>
          </cell>
          <cell r="C187">
            <v>1248</v>
          </cell>
          <cell r="D187">
            <v>14</v>
          </cell>
        </row>
        <row r="188">
          <cell r="A188">
            <v>420</v>
          </cell>
          <cell r="B188" t="str">
            <v>Department of Justice</v>
          </cell>
          <cell r="C188">
            <v>91680.24</v>
          </cell>
          <cell r="D188">
            <v>335</v>
          </cell>
        </row>
        <row r="189">
          <cell r="A189">
            <v>421</v>
          </cell>
          <cell r="B189" t="str">
            <v>Commission on Peace Officer Standards and Training</v>
          </cell>
          <cell r="C189">
            <v>3264</v>
          </cell>
          <cell r="D189">
            <v>14</v>
          </cell>
        </row>
        <row r="190">
          <cell r="A190">
            <v>423</v>
          </cell>
          <cell r="B190" t="str">
            <v>Department of Justice</v>
          </cell>
          <cell r="C190">
            <v>3288</v>
          </cell>
          <cell r="D190">
            <v>10</v>
          </cell>
        </row>
        <row r="191">
          <cell r="A191">
            <v>426</v>
          </cell>
          <cell r="B191" t="str">
            <v>State Public Defender</v>
          </cell>
          <cell r="C191">
            <v>3900</v>
          </cell>
          <cell r="D191">
            <v>12</v>
          </cell>
        </row>
        <row r="192">
          <cell r="A192">
            <v>430</v>
          </cell>
          <cell r="B192" t="str">
            <v>Legislative Counsel Bureau</v>
          </cell>
          <cell r="C192">
            <v>21456</v>
          </cell>
          <cell r="D192">
            <v>73</v>
          </cell>
        </row>
        <row r="193">
          <cell r="A193">
            <v>435</v>
          </cell>
          <cell r="B193" t="str">
            <v>CA Dept. of Corrections and Rehabilitation - Pleasant Valley State Prison</v>
          </cell>
          <cell r="C193">
            <v>9351.9599999999991</v>
          </cell>
          <cell r="D193">
            <v>73</v>
          </cell>
        </row>
        <row r="194">
          <cell r="A194">
            <v>437</v>
          </cell>
          <cell r="B194" t="str">
            <v>Department of State Hospitals Coalinga Secure Treatment Facility</v>
          </cell>
          <cell r="C194">
            <v>11772</v>
          </cell>
          <cell r="D194">
            <v>75</v>
          </cell>
        </row>
        <row r="195">
          <cell r="A195">
            <v>440</v>
          </cell>
          <cell r="B195" t="str">
            <v>Office of the Lieutenant Governor</v>
          </cell>
          <cell r="C195">
            <v>120</v>
          </cell>
          <cell r="D195">
            <v>3</v>
          </cell>
        </row>
        <row r="196">
          <cell r="A196">
            <v>441</v>
          </cell>
          <cell r="B196" t="str">
            <v>Office of Statewide Health Planning and Development</v>
          </cell>
          <cell r="C196">
            <v>15844</v>
          </cell>
          <cell r="D196">
            <v>68</v>
          </cell>
        </row>
        <row r="197">
          <cell r="A197">
            <v>444</v>
          </cell>
          <cell r="B197" t="str">
            <v>CA Dept. of Corrections and Rehabilitation – Riverside II</v>
          </cell>
          <cell r="C197">
            <v>13332</v>
          </cell>
          <cell r="D197">
            <v>112</v>
          </cell>
        </row>
        <row r="198">
          <cell r="A198">
            <v>445</v>
          </cell>
          <cell r="B198" t="str">
            <v>CA Dept. of Corrections and Rehabilitation - Ironwood State Prison</v>
          </cell>
          <cell r="C198">
            <v>540</v>
          </cell>
          <cell r="D198">
            <v>3</v>
          </cell>
        </row>
        <row r="199">
          <cell r="A199">
            <v>455</v>
          </cell>
          <cell r="B199" t="str">
            <v>Department of State Hospitals - Atascadero State Hospital</v>
          </cell>
          <cell r="C199">
            <v>14452.68</v>
          </cell>
          <cell r="D199">
            <v>91</v>
          </cell>
        </row>
        <row r="200">
          <cell r="A200">
            <v>461</v>
          </cell>
          <cell r="B200" t="str">
            <v>Department of State Hospitals</v>
          </cell>
          <cell r="C200">
            <v>25128</v>
          </cell>
          <cell r="D200">
            <v>73</v>
          </cell>
        </row>
        <row r="201">
          <cell r="A201">
            <v>463</v>
          </cell>
          <cell r="B201" t="str">
            <v>CDCR-CA Health Care Facility-PIP</v>
          </cell>
          <cell r="C201">
            <v>1644</v>
          </cell>
          <cell r="D201">
            <v>8</v>
          </cell>
        </row>
        <row r="202">
          <cell r="A202">
            <v>472</v>
          </cell>
          <cell r="B202" t="str">
            <v>Department of Developmental Services</v>
          </cell>
          <cell r="C202">
            <v>26344.080000000002</v>
          </cell>
          <cell r="D202">
            <v>161</v>
          </cell>
        </row>
        <row r="203">
          <cell r="A203">
            <v>475</v>
          </cell>
          <cell r="B203" t="str">
            <v>Mental Health Services Oversight and Accountability Commission</v>
          </cell>
          <cell r="C203">
            <v>960</v>
          </cell>
          <cell r="D203">
            <v>8</v>
          </cell>
        </row>
        <row r="204">
          <cell r="A204">
            <v>480</v>
          </cell>
          <cell r="B204" t="str">
            <v>Department of State Hospitals - Napa State Hospital</v>
          </cell>
          <cell r="C204">
            <v>17388</v>
          </cell>
          <cell r="D204">
            <v>83</v>
          </cell>
        </row>
        <row r="205">
          <cell r="A205">
            <v>486</v>
          </cell>
          <cell r="B205" t="str">
            <v>CDCR-CA Medical Facility-PIP</v>
          </cell>
          <cell r="C205">
            <v>4824</v>
          </cell>
          <cell r="D205">
            <v>6</v>
          </cell>
        </row>
        <row r="206">
          <cell r="A206">
            <v>487</v>
          </cell>
          <cell r="B206" t="str">
            <v>Department of State Hospitals - Metropolitan State Hospital</v>
          </cell>
          <cell r="C206">
            <v>7308</v>
          </cell>
          <cell r="D206">
            <v>36</v>
          </cell>
        </row>
        <row r="207">
          <cell r="A207">
            <v>488</v>
          </cell>
          <cell r="B207" t="str">
            <v>CDCR-Salinas Valley State Prison-PIP</v>
          </cell>
          <cell r="C207">
            <v>904.68000000000006</v>
          </cell>
          <cell r="D207">
            <v>7</v>
          </cell>
        </row>
        <row r="208">
          <cell r="A208">
            <v>502</v>
          </cell>
          <cell r="B208" t="str">
            <v>Department of State Hospitals - Patton State Hospital</v>
          </cell>
          <cell r="C208">
            <v>21600</v>
          </cell>
          <cell r="D208">
            <v>162</v>
          </cell>
        </row>
        <row r="209">
          <cell r="A209">
            <v>525</v>
          </cell>
          <cell r="B209" t="str">
            <v>Department of Motor Vehicles</v>
          </cell>
          <cell r="C209">
            <v>237083.56</v>
          </cell>
          <cell r="D209">
            <v>1717</v>
          </cell>
        </row>
        <row r="210">
          <cell r="A210">
            <v>530</v>
          </cell>
          <cell r="B210" t="str">
            <v>Delta Stewardship Council</v>
          </cell>
          <cell r="C210">
            <v>4920</v>
          </cell>
          <cell r="D210">
            <v>16</v>
          </cell>
        </row>
        <row r="211">
          <cell r="A211">
            <v>531</v>
          </cell>
          <cell r="B211" t="str">
            <v>Sac - San Joaquin Delta Conservancy</v>
          </cell>
          <cell r="C211">
            <v>1500</v>
          </cell>
          <cell r="D211">
            <v>2</v>
          </cell>
        </row>
        <row r="212">
          <cell r="A212">
            <v>533</v>
          </cell>
          <cell r="B212" t="str">
            <v>California Conservation Corps</v>
          </cell>
          <cell r="C212">
            <v>10836</v>
          </cell>
          <cell r="D212">
            <v>60</v>
          </cell>
        </row>
        <row r="213">
          <cell r="A213">
            <v>534</v>
          </cell>
          <cell r="B213" t="str">
            <v>Secretary for Resources Agency</v>
          </cell>
          <cell r="C213">
            <v>1140</v>
          </cell>
          <cell r="D213">
            <v>7</v>
          </cell>
        </row>
        <row r="214">
          <cell r="A214">
            <v>535</v>
          </cell>
          <cell r="B214" t="str">
            <v>Energy Resources Conservation and Development Commission</v>
          </cell>
          <cell r="C214">
            <v>30367.96</v>
          </cell>
          <cell r="D214">
            <v>81</v>
          </cell>
        </row>
        <row r="215">
          <cell r="A215">
            <v>536</v>
          </cell>
          <cell r="B215" t="str">
            <v>State Coastal Conservancy</v>
          </cell>
          <cell r="C215">
            <v>2640</v>
          </cell>
          <cell r="D215">
            <v>13</v>
          </cell>
        </row>
        <row r="216">
          <cell r="A216">
            <v>538</v>
          </cell>
          <cell r="B216" t="str">
            <v>Department of Conservation</v>
          </cell>
          <cell r="C216">
            <v>30062</v>
          </cell>
          <cell r="D216">
            <v>104</v>
          </cell>
        </row>
        <row r="217">
          <cell r="A217">
            <v>541</v>
          </cell>
          <cell r="B217" t="str">
            <v>Department of Forestry and Fire Protection</v>
          </cell>
          <cell r="C217">
            <v>17054.04</v>
          </cell>
          <cell r="D217">
            <v>65</v>
          </cell>
        </row>
        <row r="218">
          <cell r="A218">
            <v>542</v>
          </cell>
          <cell r="B218" t="str">
            <v>Department of Forestry and Fire Protection</v>
          </cell>
          <cell r="C218">
            <v>13408</v>
          </cell>
          <cell r="D218">
            <v>58</v>
          </cell>
        </row>
        <row r="219">
          <cell r="A219">
            <v>543</v>
          </cell>
          <cell r="B219" t="str">
            <v>Department of Forestry and Fire Protection</v>
          </cell>
          <cell r="C219">
            <v>2196</v>
          </cell>
          <cell r="D219">
            <v>13</v>
          </cell>
        </row>
        <row r="220">
          <cell r="A220">
            <v>544</v>
          </cell>
          <cell r="B220" t="str">
            <v>Department of Forestry and Fire Protection</v>
          </cell>
          <cell r="C220">
            <v>1548</v>
          </cell>
          <cell r="D220">
            <v>7</v>
          </cell>
        </row>
        <row r="221">
          <cell r="A221">
            <v>548</v>
          </cell>
          <cell r="B221" t="str">
            <v>Department of Parks and Recreation</v>
          </cell>
          <cell r="C221">
            <v>4980</v>
          </cell>
          <cell r="D221">
            <v>24</v>
          </cell>
        </row>
        <row r="222">
          <cell r="A222">
            <v>549</v>
          </cell>
          <cell r="B222" t="str">
            <v>Department of Parks and Recreation</v>
          </cell>
          <cell r="C222">
            <v>33846.6</v>
          </cell>
          <cell r="D222">
            <v>154</v>
          </cell>
        </row>
        <row r="223">
          <cell r="A223">
            <v>559</v>
          </cell>
          <cell r="B223" t="str">
            <v>Department of Transportation</v>
          </cell>
          <cell r="C223">
            <v>34334</v>
          </cell>
          <cell r="D223">
            <v>162</v>
          </cell>
        </row>
        <row r="224">
          <cell r="A224">
            <v>564</v>
          </cell>
          <cell r="B224" t="str">
            <v>Franchise Tax Board</v>
          </cell>
          <cell r="C224">
            <v>169818.03999999998</v>
          </cell>
          <cell r="D224">
            <v>1022</v>
          </cell>
        </row>
        <row r="225">
          <cell r="A225">
            <v>565</v>
          </cell>
          <cell r="B225" t="str">
            <v>Department of Fish and Wildlife</v>
          </cell>
          <cell r="C225">
            <v>42388.04</v>
          </cell>
          <cell r="D225">
            <v>167</v>
          </cell>
        </row>
        <row r="226">
          <cell r="A226">
            <v>566</v>
          </cell>
          <cell r="B226" t="str">
            <v>Department of Fish and Wildlife</v>
          </cell>
          <cell r="C226">
            <v>864</v>
          </cell>
          <cell r="D226">
            <v>6</v>
          </cell>
        </row>
        <row r="227">
          <cell r="A227">
            <v>567</v>
          </cell>
          <cell r="B227" t="str">
            <v>Wildlife Conservation Board</v>
          </cell>
          <cell r="C227">
            <v>648</v>
          </cell>
          <cell r="D227">
            <v>15</v>
          </cell>
        </row>
        <row r="228">
          <cell r="A228">
            <v>573</v>
          </cell>
          <cell r="B228" t="str">
            <v>Department of Veteran's Affairs - Veterans’ Home of California</v>
          </cell>
          <cell r="C228">
            <v>2208</v>
          </cell>
          <cell r="D228">
            <v>29</v>
          </cell>
        </row>
        <row r="229">
          <cell r="A229">
            <v>574</v>
          </cell>
          <cell r="B229" t="str">
            <v>Department of Veteran's Affairs - Barstow Veterans Home</v>
          </cell>
          <cell r="C229">
            <v>648</v>
          </cell>
          <cell r="D229">
            <v>6</v>
          </cell>
        </row>
        <row r="230">
          <cell r="A230">
            <v>575</v>
          </cell>
          <cell r="B230" t="str">
            <v>Department of Veteran's Affairs - Chula Vista Veterans Home</v>
          </cell>
          <cell r="C230">
            <v>2052</v>
          </cell>
          <cell r="D230">
            <v>18</v>
          </cell>
        </row>
        <row r="231">
          <cell r="A231">
            <v>576</v>
          </cell>
          <cell r="B231" t="str">
            <v>Department of Veterans Affairs - GLAVC</v>
          </cell>
          <cell r="C231">
            <v>5172</v>
          </cell>
          <cell r="D231">
            <v>22</v>
          </cell>
        </row>
        <row r="232">
          <cell r="A232">
            <v>577</v>
          </cell>
          <cell r="B232" t="str">
            <v>Department of Veterans Affairs - Veterans Home of California, Fresno</v>
          </cell>
          <cell r="C232">
            <v>1020</v>
          </cell>
          <cell r="D232">
            <v>7</v>
          </cell>
        </row>
        <row r="233">
          <cell r="A233">
            <v>578</v>
          </cell>
          <cell r="B233" t="str">
            <v>Department of Veterans Affairs - Veterans Home of California, Redding</v>
          </cell>
          <cell r="C233">
            <v>1080</v>
          </cell>
          <cell r="D233">
            <v>6</v>
          </cell>
        </row>
        <row r="234">
          <cell r="A234">
            <v>580</v>
          </cell>
          <cell r="B234" t="str">
            <v>CA Dept. of Public Health</v>
          </cell>
          <cell r="C234">
            <v>78918.080000000002</v>
          </cell>
          <cell r="D234">
            <v>358</v>
          </cell>
        </row>
        <row r="235">
          <cell r="A235">
            <v>581</v>
          </cell>
          <cell r="B235" t="str">
            <v>CA Dept. of Public Health</v>
          </cell>
          <cell r="C235">
            <v>3468</v>
          </cell>
          <cell r="D235">
            <v>16</v>
          </cell>
        </row>
        <row r="236">
          <cell r="A236">
            <v>587</v>
          </cell>
          <cell r="B236" t="str">
            <v>CA Dept. of Corrections and Rehabilitation - California Substance Abuse and
Treatment Facility and State Prison at Corcoran</v>
          </cell>
          <cell r="C236">
            <v>3444</v>
          </cell>
          <cell r="D236">
            <v>31</v>
          </cell>
        </row>
        <row r="237">
          <cell r="A237">
            <v>588</v>
          </cell>
          <cell r="B237" t="str">
            <v>CA Dept. of Corrections and Rehabilitation - California Substance Abuse and
Treatment Facility and State Prison at Corcoran</v>
          </cell>
          <cell r="C237">
            <v>120</v>
          </cell>
          <cell r="D237">
            <v>1</v>
          </cell>
        </row>
        <row r="238">
          <cell r="A238">
            <v>589</v>
          </cell>
          <cell r="B238" t="str">
            <v>CA Dept. of Corrections and Rehabilitation - California Substance Abuse and
Treatment Facility and State Prison at Corcoran - PIA</v>
          </cell>
          <cell r="C238">
            <v>0</v>
          </cell>
          <cell r="D238">
            <v>2</v>
          </cell>
        </row>
        <row r="239">
          <cell r="A239">
            <v>590</v>
          </cell>
          <cell r="B239" t="str">
            <v>State Personnel Board</v>
          </cell>
          <cell r="C239">
            <v>2664</v>
          </cell>
          <cell r="D239">
            <v>7</v>
          </cell>
        </row>
        <row r="240">
          <cell r="A240">
            <v>592</v>
          </cell>
          <cell r="B240" t="str">
            <v>[blank]</v>
          </cell>
          <cell r="C240">
            <v>3656</v>
          </cell>
          <cell r="D240">
            <v>22</v>
          </cell>
        </row>
        <row r="241">
          <cell r="A241">
            <v>594</v>
          </cell>
          <cell r="B241" t="str">
            <v>Department of Consumer Affair - Arbitration Certification Program</v>
          </cell>
          <cell r="C241">
            <v>60</v>
          </cell>
          <cell r="D241">
            <v>2</v>
          </cell>
        </row>
        <row r="242">
          <cell r="A242">
            <v>595</v>
          </cell>
          <cell r="B242" t="str">
            <v>Board of Pilot Commissioners for the Bays of San Francisco - San Pablo and Suisun</v>
          </cell>
          <cell r="C242">
            <v>120</v>
          </cell>
          <cell r="D242">
            <v>1</v>
          </cell>
        </row>
        <row r="243">
          <cell r="A243">
            <v>598</v>
          </cell>
          <cell r="B243" t="str">
            <v>Department of Consumer Affairs - Board of Medical Quality Assurance Respiratory
Care Examining Committee</v>
          </cell>
          <cell r="C243">
            <v>480</v>
          </cell>
          <cell r="D243">
            <v>2</v>
          </cell>
        </row>
        <row r="244">
          <cell r="A244">
            <v>601</v>
          </cell>
          <cell r="B244" t="str">
            <v>Department of Consumer Affairs - Board of Psychology</v>
          </cell>
          <cell r="C244">
            <v>240</v>
          </cell>
          <cell r="D244">
            <v>1</v>
          </cell>
        </row>
        <row r="245">
          <cell r="A245">
            <v>602</v>
          </cell>
          <cell r="B245" t="str">
            <v>Department of Consumer Affairs - Board of Medical Quality Assurance Physician
Assistants Examining Committee</v>
          </cell>
          <cell r="C245">
            <v>120</v>
          </cell>
          <cell r="D245">
            <v>1</v>
          </cell>
        </row>
        <row r="246">
          <cell r="A246">
            <v>604</v>
          </cell>
          <cell r="B246" t="str">
            <v>Department of Consumer Affairs</v>
          </cell>
          <cell r="C246">
            <v>180</v>
          </cell>
          <cell r="D246">
            <v>1</v>
          </cell>
        </row>
        <row r="247">
          <cell r="A247">
            <v>605</v>
          </cell>
          <cell r="B247" t="str">
            <v>Department of Consumer Affairs - Communication and Education Division</v>
          </cell>
          <cell r="C247">
            <v>1480</v>
          </cell>
          <cell r="D247">
            <v>8</v>
          </cell>
        </row>
        <row r="248">
          <cell r="A248">
            <v>606</v>
          </cell>
          <cell r="B248" t="str">
            <v>Department of Consumer Affairs - Acupuncture Board</v>
          </cell>
          <cell r="C248">
            <v>120</v>
          </cell>
          <cell r="D248">
            <v>1</v>
          </cell>
        </row>
        <row r="249">
          <cell r="A249">
            <v>608</v>
          </cell>
          <cell r="B249" t="str">
            <v>Osteopathic Medical Board of California</v>
          </cell>
          <cell r="C249">
            <v>300</v>
          </cell>
          <cell r="D249">
            <v>2</v>
          </cell>
        </row>
        <row r="250">
          <cell r="A250">
            <v>609</v>
          </cell>
          <cell r="B250" t="str">
            <v>Department of Consumer Affairs - Bureau of Electronic and Appliance Repair</v>
          </cell>
          <cell r="C250">
            <v>1896</v>
          </cell>
          <cell r="D250">
            <v>9</v>
          </cell>
        </row>
        <row r="251">
          <cell r="A251">
            <v>610</v>
          </cell>
          <cell r="B251" t="str">
            <v>Department of Consumer Affairs</v>
          </cell>
          <cell r="C251">
            <v>16628</v>
          </cell>
          <cell r="D251">
            <v>56</v>
          </cell>
        </row>
        <row r="252">
          <cell r="A252">
            <v>612</v>
          </cell>
          <cell r="B252" t="str">
            <v>Department of Consumer Affairs - Division of Investigation</v>
          </cell>
          <cell r="C252">
            <v>1320</v>
          </cell>
          <cell r="D252">
            <v>7</v>
          </cell>
        </row>
        <row r="253">
          <cell r="A253">
            <v>615</v>
          </cell>
          <cell r="B253" t="str">
            <v>Department of Consumer Affairs - Board of Accountancy</v>
          </cell>
          <cell r="C253">
            <v>2688</v>
          </cell>
          <cell r="D253">
            <v>12</v>
          </cell>
        </row>
        <row r="254">
          <cell r="A254">
            <v>616</v>
          </cell>
          <cell r="B254" t="str">
            <v>Department of Consumer Affairs - Board of Architectural Examiners</v>
          </cell>
          <cell r="C254">
            <v>1620</v>
          </cell>
          <cell r="D254">
            <v>3</v>
          </cell>
        </row>
        <row r="255">
          <cell r="A255">
            <v>618</v>
          </cell>
          <cell r="B255" t="str">
            <v>Department of Consumer Affairs - Professional Fiduciaries Bureau</v>
          </cell>
          <cell r="C255">
            <v>420</v>
          </cell>
          <cell r="D255">
            <v>1</v>
          </cell>
        </row>
        <row r="256">
          <cell r="A256">
            <v>619</v>
          </cell>
          <cell r="B256" t="str">
            <v>Department of Consumer Affairs - Cemetery Bureau</v>
          </cell>
          <cell r="C256">
            <v>612</v>
          </cell>
          <cell r="D256">
            <v>4</v>
          </cell>
        </row>
        <row r="257">
          <cell r="A257">
            <v>620</v>
          </cell>
          <cell r="B257" t="str">
            <v>Department of Consumer Affairs - Board of Chiropractic Examiners</v>
          </cell>
          <cell r="C257">
            <v>0</v>
          </cell>
          <cell r="D257">
            <v>1</v>
          </cell>
        </row>
        <row r="258">
          <cell r="A258">
            <v>621</v>
          </cell>
          <cell r="B258" t="str">
            <v>Department of Consumer Affairs - Board of Registration for Professional Engineers</v>
          </cell>
          <cell r="C258">
            <v>384</v>
          </cell>
          <cell r="D258">
            <v>3</v>
          </cell>
        </row>
        <row r="259">
          <cell r="A259">
            <v>622</v>
          </cell>
          <cell r="B259" t="str">
            <v>Department of Consumer Affairs - Contractors State License Board</v>
          </cell>
          <cell r="C259">
            <v>11915</v>
          </cell>
          <cell r="D259">
            <v>34</v>
          </cell>
        </row>
        <row r="260">
          <cell r="A260">
            <v>624</v>
          </cell>
          <cell r="B260" t="str">
            <v>Department of Consumer Affairs - Board of Dental Examiners</v>
          </cell>
          <cell r="C260">
            <v>684</v>
          </cell>
          <cell r="D260">
            <v>5</v>
          </cell>
        </row>
        <row r="261">
          <cell r="A261">
            <v>625</v>
          </cell>
          <cell r="B261" t="str">
            <v>Department of Consumer Affairs - Security and Investigative Services</v>
          </cell>
          <cell r="C261">
            <v>2760</v>
          </cell>
          <cell r="D261">
            <v>11</v>
          </cell>
        </row>
        <row r="262">
          <cell r="A262">
            <v>629</v>
          </cell>
          <cell r="B262" t="str">
            <v>Department of Consumer Affairs - Medical Board of California</v>
          </cell>
          <cell r="C262">
            <v>2556</v>
          </cell>
          <cell r="D262">
            <v>14</v>
          </cell>
        </row>
        <row r="263">
          <cell r="A263">
            <v>630</v>
          </cell>
          <cell r="B263" t="str">
            <v>Department of Consumer Affairs - Board of Registered Nursing</v>
          </cell>
          <cell r="C263">
            <v>936</v>
          </cell>
          <cell r="D263">
            <v>14</v>
          </cell>
        </row>
        <row r="264">
          <cell r="A264">
            <v>631</v>
          </cell>
          <cell r="B264" t="str">
            <v>Department of Consumer Affairs - Board of Optometry</v>
          </cell>
          <cell r="C264">
            <v>3060</v>
          </cell>
          <cell r="D264">
            <v>5</v>
          </cell>
        </row>
        <row r="265">
          <cell r="A265">
            <v>632</v>
          </cell>
          <cell r="B265" t="str">
            <v>Department of Consumer Affairs - Board of Pharmacy</v>
          </cell>
          <cell r="C265">
            <v>1668</v>
          </cell>
          <cell r="D265">
            <v>16</v>
          </cell>
        </row>
        <row r="266">
          <cell r="A266">
            <v>633</v>
          </cell>
          <cell r="B266" t="str">
            <v>Department of Consumer Affairs - Board of Behavioral Science Examiners</v>
          </cell>
          <cell r="C266">
            <v>660</v>
          </cell>
          <cell r="D266">
            <v>4</v>
          </cell>
        </row>
        <row r="267">
          <cell r="A267">
            <v>634</v>
          </cell>
          <cell r="B267" t="str">
            <v>Department of Consumer Affairs - Structural Pest Control Board</v>
          </cell>
          <cell r="C267">
            <v>504</v>
          </cell>
          <cell r="D267">
            <v>6</v>
          </cell>
        </row>
        <row r="268">
          <cell r="A268">
            <v>635</v>
          </cell>
          <cell r="B268" t="str">
            <v>Department of Consumer Affairs - Veterinary Medical board</v>
          </cell>
          <cell r="C268">
            <v>600</v>
          </cell>
          <cell r="D268">
            <v>5</v>
          </cell>
        </row>
        <row r="269">
          <cell r="A269">
            <v>636</v>
          </cell>
          <cell r="B269" t="str">
            <v>Department of Consumer Affairs - Bureau of Barbering and Cosmetology</v>
          </cell>
          <cell r="C269">
            <v>744</v>
          </cell>
          <cell r="D269">
            <v>8</v>
          </cell>
        </row>
        <row r="270">
          <cell r="A270">
            <v>637</v>
          </cell>
          <cell r="B270" t="str">
            <v>Department of Consumer Affairs - Board of Vocational Nurse and Psychiatric
Technician Examiners Vocational Nurse Program</v>
          </cell>
          <cell r="C270">
            <v>3466</v>
          </cell>
          <cell r="D270">
            <v>11</v>
          </cell>
        </row>
        <row r="271">
          <cell r="A271">
            <v>640</v>
          </cell>
          <cell r="B271" t="str">
            <v>Department of Consumer Affairs - Physical Therapy Board</v>
          </cell>
          <cell r="C271">
            <v>2280</v>
          </cell>
          <cell r="D271">
            <v>4</v>
          </cell>
        </row>
        <row r="272">
          <cell r="A272">
            <v>641</v>
          </cell>
          <cell r="B272" t="str">
            <v>Department of Consumer Affairs - Dental Hygiene Committee of California</v>
          </cell>
          <cell r="C272">
            <v>60</v>
          </cell>
          <cell r="D272">
            <v>1</v>
          </cell>
        </row>
        <row r="273">
          <cell r="A273">
            <v>643</v>
          </cell>
          <cell r="B273" t="str">
            <v>Department of Consumer Affairs - Speech Pathology and Audiology Examining
Committee</v>
          </cell>
          <cell r="C273">
            <v>360</v>
          </cell>
          <cell r="D273">
            <v>2</v>
          </cell>
        </row>
        <row r="274">
          <cell r="A274">
            <v>644</v>
          </cell>
          <cell r="B274" t="str">
            <v>Department of Consumer Affairs - Bureau - Private Postsecondary and Vocational
Education Support</v>
          </cell>
          <cell r="C274">
            <v>4439</v>
          </cell>
          <cell r="D274">
            <v>16</v>
          </cell>
        </row>
        <row r="275">
          <cell r="A275">
            <v>645</v>
          </cell>
          <cell r="B275" t="str">
            <v>Department of Consumer Affairs - Bureau of Real Estate Appraisers</v>
          </cell>
          <cell r="C275">
            <v>3036</v>
          </cell>
          <cell r="D275">
            <v>8</v>
          </cell>
        </row>
        <row r="276">
          <cell r="A276">
            <v>646</v>
          </cell>
          <cell r="B276" t="str">
            <v>Department of Consumer Affairs - Bureau of Automotive Repair</v>
          </cell>
          <cell r="C276">
            <v>5565</v>
          </cell>
          <cell r="D276">
            <v>39</v>
          </cell>
        </row>
        <row r="277">
          <cell r="A277">
            <v>647</v>
          </cell>
          <cell r="B277" t="str">
            <v>Department of Consumer Affairs - California Board of Occupational Therapy</v>
          </cell>
          <cell r="C277">
            <v>120</v>
          </cell>
          <cell r="D277">
            <v>1</v>
          </cell>
        </row>
        <row r="278">
          <cell r="A278">
            <v>673</v>
          </cell>
          <cell r="B278" t="str">
            <v>Air Resources Board</v>
          </cell>
          <cell r="C278">
            <v>67928.92</v>
          </cell>
          <cell r="D278">
            <v>258</v>
          </cell>
        </row>
        <row r="279">
          <cell r="A279">
            <v>674</v>
          </cell>
          <cell r="B279" t="str">
            <v>CA Dept. of Corrections and Rehabilitation - California State Prison, Solano County</v>
          </cell>
          <cell r="C279">
            <v>7656</v>
          </cell>
          <cell r="D279">
            <v>55</v>
          </cell>
        </row>
        <row r="280">
          <cell r="A280">
            <v>680</v>
          </cell>
          <cell r="B280" t="str">
            <v>Public Utilities Commission</v>
          </cell>
          <cell r="C280">
            <v>21251.919999999998</v>
          </cell>
          <cell r="D280">
            <v>94</v>
          </cell>
        </row>
        <row r="281">
          <cell r="A281">
            <v>693</v>
          </cell>
          <cell r="B281" t="str">
            <v>California Housing Finance Agency</v>
          </cell>
          <cell r="C281">
            <v>8531</v>
          </cell>
          <cell r="D281">
            <v>44</v>
          </cell>
        </row>
        <row r="282">
          <cell r="A282">
            <v>695</v>
          </cell>
          <cell r="B282" t="str">
            <v>Department of Technology</v>
          </cell>
          <cell r="C282">
            <v>37760</v>
          </cell>
          <cell r="D282">
            <v>163</v>
          </cell>
        </row>
        <row r="283">
          <cell r="A283">
            <v>696</v>
          </cell>
          <cell r="B283" t="str">
            <v>California Transportation Commission</v>
          </cell>
          <cell r="C283">
            <v>5116</v>
          </cell>
          <cell r="D283">
            <v>10</v>
          </cell>
        </row>
        <row r="284">
          <cell r="A284">
            <v>701</v>
          </cell>
          <cell r="B284" t="str">
            <v>Department of Transportation</v>
          </cell>
          <cell r="C284">
            <v>5043.96</v>
          </cell>
          <cell r="D284">
            <v>24</v>
          </cell>
        </row>
        <row r="285">
          <cell r="A285">
            <v>702</v>
          </cell>
          <cell r="B285" t="str">
            <v>Department of Transportation</v>
          </cell>
          <cell r="C285">
            <v>19852.080000000002</v>
          </cell>
          <cell r="D285">
            <v>87</v>
          </cell>
        </row>
        <row r="286">
          <cell r="A286">
            <v>703</v>
          </cell>
          <cell r="B286" t="str">
            <v>Secretary of Transportation</v>
          </cell>
          <cell r="C286">
            <v>1554</v>
          </cell>
          <cell r="D286">
            <v>14</v>
          </cell>
        </row>
        <row r="287">
          <cell r="A287">
            <v>718</v>
          </cell>
          <cell r="B287" t="str">
            <v>Department of General Services</v>
          </cell>
          <cell r="C287">
            <v>8628.6</v>
          </cell>
          <cell r="D287">
            <v>43</v>
          </cell>
        </row>
        <row r="288">
          <cell r="A288">
            <v>719</v>
          </cell>
          <cell r="B288" t="str">
            <v>Department of General Services</v>
          </cell>
          <cell r="C288">
            <v>7548</v>
          </cell>
          <cell r="D288">
            <v>32</v>
          </cell>
        </row>
        <row r="289">
          <cell r="A289">
            <v>721</v>
          </cell>
          <cell r="B289" t="str">
            <v>Cannabis Control Appeals Panel</v>
          </cell>
          <cell r="C289">
            <v>1180</v>
          </cell>
          <cell r="D289">
            <v>2</v>
          </cell>
        </row>
        <row r="290">
          <cell r="A290">
            <v>722</v>
          </cell>
          <cell r="B290" t="str">
            <v>San Francisco Bay Conservation and Development Commission</v>
          </cell>
          <cell r="C290">
            <v>336</v>
          </cell>
          <cell r="D290">
            <v>3</v>
          </cell>
        </row>
        <row r="291">
          <cell r="A291">
            <v>740</v>
          </cell>
          <cell r="B291" t="str">
            <v>California State University, Chico</v>
          </cell>
          <cell r="C291">
            <v>100</v>
          </cell>
          <cell r="D291">
            <v>1</v>
          </cell>
        </row>
        <row r="292">
          <cell r="A292">
            <v>741</v>
          </cell>
          <cell r="B292" t="str">
            <v>Humboldt State University</v>
          </cell>
          <cell r="C292">
            <v>240</v>
          </cell>
          <cell r="D292">
            <v>2</v>
          </cell>
        </row>
        <row r="293">
          <cell r="A293">
            <v>742</v>
          </cell>
          <cell r="B293" t="str">
            <v>California State University, Fullerton</v>
          </cell>
          <cell r="C293">
            <v>60</v>
          </cell>
          <cell r="D293">
            <v>1</v>
          </cell>
        </row>
        <row r="294">
          <cell r="A294">
            <v>746</v>
          </cell>
          <cell r="B294" t="str">
            <v>San Jose State University</v>
          </cell>
          <cell r="C294">
            <v>0</v>
          </cell>
          <cell r="D294">
            <v>1</v>
          </cell>
        </row>
        <row r="295">
          <cell r="A295">
            <v>753</v>
          </cell>
          <cell r="B295" t="str">
            <v>California State University, San Bernardino</v>
          </cell>
          <cell r="C295">
            <v>0</v>
          </cell>
          <cell r="D295">
            <v>1</v>
          </cell>
        </row>
        <row r="296">
          <cell r="A296">
            <v>769</v>
          </cell>
          <cell r="B296" t="str">
            <v>San Diego State University</v>
          </cell>
          <cell r="C296">
            <v>300</v>
          </cell>
          <cell r="D296">
            <v>1</v>
          </cell>
        </row>
        <row r="297">
          <cell r="A297">
            <v>785</v>
          </cell>
          <cell r="B297" t="str">
            <v>Secretary of State's Office</v>
          </cell>
          <cell r="C297">
            <v>18761</v>
          </cell>
          <cell r="D297">
            <v>87</v>
          </cell>
        </row>
        <row r="298">
          <cell r="A298">
            <v>786</v>
          </cell>
          <cell r="B298" t="str">
            <v>Citizens Redistricting Commission</v>
          </cell>
          <cell r="C298">
            <v>84</v>
          </cell>
          <cell r="D298">
            <v>1</v>
          </cell>
        </row>
        <row r="299">
          <cell r="A299">
            <v>791</v>
          </cell>
          <cell r="B299" t="str">
            <v>Office of Systems Integration</v>
          </cell>
          <cell r="C299">
            <v>12352</v>
          </cell>
          <cell r="D299">
            <v>50</v>
          </cell>
        </row>
        <row r="300">
          <cell r="A300">
            <v>792</v>
          </cell>
          <cell r="B300" t="str">
            <v>State Council on Developmental Disabilities</v>
          </cell>
          <cell r="C300">
            <v>5280</v>
          </cell>
          <cell r="D300">
            <v>6</v>
          </cell>
        </row>
        <row r="301">
          <cell r="A301">
            <v>797</v>
          </cell>
          <cell r="B301" t="str">
            <v>Department of Aging</v>
          </cell>
          <cell r="C301">
            <v>8708</v>
          </cell>
          <cell r="D301">
            <v>44</v>
          </cell>
        </row>
        <row r="302">
          <cell r="A302">
            <v>799</v>
          </cell>
          <cell r="B302" t="str">
            <v>Health and Human Services Agency</v>
          </cell>
          <cell r="C302">
            <v>2964</v>
          </cell>
          <cell r="D302">
            <v>16</v>
          </cell>
        </row>
        <row r="303">
          <cell r="A303">
            <v>800</v>
          </cell>
          <cell r="B303" t="str">
            <v>Department of Social Services</v>
          </cell>
          <cell r="C303">
            <v>98991</v>
          </cell>
          <cell r="D303">
            <v>582</v>
          </cell>
        </row>
        <row r="304">
          <cell r="A304">
            <v>801</v>
          </cell>
          <cell r="B304" t="str">
            <v>California Health Benefit Exchange</v>
          </cell>
          <cell r="C304">
            <v>26424</v>
          </cell>
          <cell r="D304">
            <v>126</v>
          </cell>
        </row>
        <row r="305">
          <cell r="A305">
            <v>802</v>
          </cell>
          <cell r="B305" t="str">
            <v>Department of Health Care Services</v>
          </cell>
          <cell r="C305">
            <v>8770</v>
          </cell>
          <cell r="D305">
            <v>43</v>
          </cell>
        </row>
        <row r="306">
          <cell r="A306">
            <v>803</v>
          </cell>
          <cell r="B306" t="str">
            <v>Department of Health Care Services</v>
          </cell>
          <cell r="C306">
            <v>10704</v>
          </cell>
          <cell r="D306">
            <v>43</v>
          </cell>
        </row>
        <row r="307">
          <cell r="A307">
            <v>805</v>
          </cell>
          <cell r="B307" t="str">
            <v>Department of Health Care Services</v>
          </cell>
          <cell r="C307">
            <v>42000</v>
          </cell>
          <cell r="D307">
            <v>173</v>
          </cell>
        </row>
        <row r="308">
          <cell r="A308">
            <v>806</v>
          </cell>
          <cell r="B308" t="str">
            <v>Department of Health Care Services</v>
          </cell>
          <cell r="C308">
            <v>13248</v>
          </cell>
          <cell r="D308">
            <v>85</v>
          </cell>
        </row>
        <row r="309">
          <cell r="A309">
            <v>808</v>
          </cell>
          <cell r="B309" t="str">
            <v>Department of Health Care Services</v>
          </cell>
          <cell r="C309">
            <v>9180</v>
          </cell>
          <cell r="D309">
            <v>54</v>
          </cell>
        </row>
        <row r="310">
          <cell r="A310">
            <v>810</v>
          </cell>
          <cell r="B310" t="str">
            <v>Department of Toxic Substances Control</v>
          </cell>
          <cell r="C310">
            <v>26638.080000000002</v>
          </cell>
          <cell r="D310">
            <v>99</v>
          </cell>
        </row>
        <row r="311">
          <cell r="A311">
            <v>811</v>
          </cell>
          <cell r="B311" t="str">
            <v>Office of Environmental Health Hazard Assessment</v>
          </cell>
          <cell r="C311">
            <v>6513.4</v>
          </cell>
          <cell r="D311">
            <v>24</v>
          </cell>
        </row>
        <row r="312">
          <cell r="A312">
            <v>812</v>
          </cell>
          <cell r="B312" t="str">
            <v>California Environmental Protection Agency</v>
          </cell>
          <cell r="C312">
            <v>6104</v>
          </cell>
          <cell r="D312">
            <v>11</v>
          </cell>
        </row>
        <row r="313">
          <cell r="A313">
            <v>813</v>
          </cell>
          <cell r="B313" t="str">
            <v>Department of Rehabilitation</v>
          </cell>
          <cell r="C313">
            <v>41242.04</v>
          </cell>
          <cell r="D313">
            <v>227</v>
          </cell>
        </row>
        <row r="314">
          <cell r="A314">
            <v>814</v>
          </cell>
          <cell r="B314" t="str">
            <v>Department of Pesticide Regulation</v>
          </cell>
          <cell r="C314">
            <v>19696</v>
          </cell>
          <cell r="D314">
            <v>110</v>
          </cell>
        </row>
        <row r="315">
          <cell r="A315">
            <v>815</v>
          </cell>
          <cell r="B315" t="str">
            <v>State Teachers' Retirement System</v>
          </cell>
          <cell r="C315">
            <v>52277</v>
          </cell>
          <cell r="D315">
            <v>372</v>
          </cell>
        </row>
        <row r="316">
          <cell r="A316">
            <v>817</v>
          </cell>
          <cell r="B316" t="str">
            <v>Department of Child Support Services</v>
          </cell>
          <cell r="C316">
            <v>16510</v>
          </cell>
          <cell r="D316">
            <v>73</v>
          </cell>
        </row>
        <row r="317">
          <cell r="A317">
            <v>820</v>
          </cell>
          <cell r="B317" t="str">
            <v>State Treasurer's Office</v>
          </cell>
          <cell r="C317">
            <v>13386</v>
          </cell>
          <cell r="D317">
            <v>45</v>
          </cell>
        </row>
        <row r="318">
          <cell r="A318">
            <v>822</v>
          </cell>
          <cell r="B318" t="str">
            <v>California ABLE Act Board</v>
          </cell>
          <cell r="C318">
            <v>60</v>
          </cell>
          <cell r="D318">
            <v>1</v>
          </cell>
        </row>
        <row r="319">
          <cell r="A319">
            <v>823</v>
          </cell>
          <cell r="B319" t="str">
            <v>California Secure Choice Retirement Savings Investment Board</v>
          </cell>
          <cell r="C319">
            <v>300</v>
          </cell>
          <cell r="D319">
            <v>2</v>
          </cell>
        </row>
        <row r="320">
          <cell r="A320">
            <v>830</v>
          </cell>
          <cell r="B320" t="str">
            <v>Department of Veterans Affairs</v>
          </cell>
          <cell r="C320">
            <v>10260</v>
          </cell>
          <cell r="D320">
            <v>62</v>
          </cell>
        </row>
        <row r="321">
          <cell r="A321">
            <v>831</v>
          </cell>
          <cell r="B321" t="str">
            <v>Department of Veterans Affairs</v>
          </cell>
          <cell r="C321">
            <v>6060</v>
          </cell>
          <cell r="D321">
            <v>12</v>
          </cell>
        </row>
        <row r="322">
          <cell r="A322">
            <v>835</v>
          </cell>
          <cell r="B322" t="str">
            <v>Department of Resources - Recycling and Recovery</v>
          </cell>
          <cell r="C322">
            <v>25186</v>
          </cell>
          <cell r="D322">
            <v>103</v>
          </cell>
        </row>
        <row r="323">
          <cell r="A323">
            <v>840</v>
          </cell>
          <cell r="B323" t="str">
            <v>Department of Water Resources</v>
          </cell>
          <cell r="C323">
            <v>26243</v>
          </cell>
          <cell r="D323">
            <v>138</v>
          </cell>
        </row>
        <row r="324">
          <cell r="A324">
            <v>841</v>
          </cell>
          <cell r="B324" t="str">
            <v>Department of Water Resources</v>
          </cell>
          <cell r="C324">
            <v>31314</v>
          </cell>
          <cell r="D324">
            <v>115</v>
          </cell>
        </row>
        <row r="325">
          <cell r="A325">
            <v>842</v>
          </cell>
          <cell r="B325" t="str">
            <v>Department of Water Resources</v>
          </cell>
          <cell r="C325">
            <v>18276</v>
          </cell>
          <cell r="D325">
            <v>67</v>
          </cell>
        </row>
        <row r="326">
          <cell r="A326">
            <v>843</v>
          </cell>
          <cell r="B326" t="str">
            <v>Department of Water Resources</v>
          </cell>
          <cell r="C326">
            <v>13080</v>
          </cell>
          <cell r="D326">
            <v>55</v>
          </cell>
        </row>
        <row r="327">
          <cell r="A327">
            <v>844</v>
          </cell>
          <cell r="B327" t="str">
            <v>Department of Water Resources</v>
          </cell>
          <cell r="C327">
            <v>2028</v>
          </cell>
          <cell r="D327">
            <v>7</v>
          </cell>
        </row>
        <row r="328">
          <cell r="A328">
            <v>846</v>
          </cell>
          <cell r="B328" t="str">
            <v>Department of Water Resources</v>
          </cell>
          <cell r="C328">
            <v>2952</v>
          </cell>
          <cell r="D328">
            <v>17</v>
          </cell>
        </row>
        <row r="329">
          <cell r="A329">
            <v>847</v>
          </cell>
          <cell r="B329" t="str">
            <v>Department of Water Resources</v>
          </cell>
          <cell r="C329">
            <v>25444</v>
          </cell>
          <cell r="D329">
            <v>32</v>
          </cell>
        </row>
        <row r="330">
          <cell r="A330">
            <v>848</v>
          </cell>
          <cell r="B330" t="str">
            <v>Department of Water Resources</v>
          </cell>
          <cell r="C330">
            <v>984</v>
          </cell>
          <cell r="D330">
            <v>4</v>
          </cell>
        </row>
        <row r="331">
          <cell r="A331">
            <v>849</v>
          </cell>
          <cell r="B331" t="str">
            <v>Department of Water Resources</v>
          </cell>
          <cell r="C331">
            <v>744</v>
          </cell>
          <cell r="D331">
            <v>5</v>
          </cell>
        </row>
        <row r="332">
          <cell r="A332">
            <v>880</v>
          </cell>
          <cell r="B332" t="str">
            <v>State Water Resources Control Board</v>
          </cell>
          <cell r="C332">
            <v>103482</v>
          </cell>
          <cell r="D332">
            <v>368</v>
          </cell>
        </row>
        <row r="333">
          <cell r="A333">
            <v>896</v>
          </cell>
          <cell r="B333" t="str">
            <v>San Jose State University</v>
          </cell>
          <cell r="C333">
            <v>300</v>
          </cell>
          <cell r="D333">
            <v>1</v>
          </cell>
        </row>
        <row r="334">
          <cell r="A334">
            <v>900</v>
          </cell>
          <cell r="B334" t="str">
            <v>Department of Transportation</v>
          </cell>
          <cell r="C334">
            <v>48335.08</v>
          </cell>
          <cell r="D334">
            <v>225</v>
          </cell>
        </row>
        <row r="335">
          <cell r="A335">
            <v>901</v>
          </cell>
          <cell r="B335" t="str">
            <v>Department of Transportation - Dist. 1</v>
          </cell>
          <cell r="C335">
            <v>6600</v>
          </cell>
          <cell r="D335">
            <v>30</v>
          </cell>
        </row>
        <row r="336">
          <cell r="A336">
            <v>902</v>
          </cell>
          <cell r="B336" t="str">
            <v>Department of Transportation - Dist. 2</v>
          </cell>
          <cell r="C336">
            <v>9280</v>
          </cell>
          <cell r="D336">
            <v>25</v>
          </cell>
        </row>
        <row r="337">
          <cell r="A337">
            <v>903</v>
          </cell>
          <cell r="B337" t="str">
            <v>Department of Transportation - Dist. 3</v>
          </cell>
          <cell r="C337">
            <v>14856</v>
          </cell>
          <cell r="D337">
            <v>94</v>
          </cell>
        </row>
        <row r="338">
          <cell r="A338">
            <v>904</v>
          </cell>
          <cell r="B338" t="str">
            <v>Department of Transportation - Dist. 4</v>
          </cell>
          <cell r="C338">
            <v>46994</v>
          </cell>
          <cell r="D338">
            <v>250</v>
          </cell>
        </row>
        <row r="339">
          <cell r="A339">
            <v>905</v>
          </cell>
          <cell r="B339" t="str">
            <v>Department of Transportation - Dist. 5</v>
          </cell>
          <cell r="C339">
            <v>9352</v>
          </cell>
          <cell r="D339">
            <v>44</v>
          </cell>
        </row>
        <row r="340">
          <cell r="A340">
            <v>906</v>
          </cell>
          <cell r="B340" t="str">
            <v>Department of Transportation - Dist. 6</v>
          </cell>
          <cell r="C340">
            <v>30313.08</v>
          </cell>
          <cell r="D340">
            <v>139</v>
          </cell>
        </row>
        <row r="341">
          <cell r="A341">
            <v>907</v>
          </cell>
          <cell r="B341" t="str">
            <v>Department of Transportation - Dist. 7</v>
          </cell>
          <cell r="C341">
            <v>40480.04</v>
          </cell>
          <cell r="D341">
            <v>212</v>
          </cell>
        </row>
        <row r="342">
          <cell r="A342">
            <v>908</v>
          </cell>
          <cell r="B342" t="str">
            <v>Department of Transportation - Dist. 8</v>
          </cell>
          <cell r="C342">
            <v>23080</v>
          </cell>
          <cell r="D342">
            <v>145</v>
          </cell>
        </row>
        <row r="343">
          <cell r="A343">
            <v>909</v>
          </cell>
          <cell r="B343" t="str">
            <v>Department of Transportation - Dist. 9</v>
          </cell>
          <cell r="C343">
            <v>5220</v>
          </cell>
          <cell r="D343">
            <v>18</v>
          </cell>
        </row>
        <row r="344">
          <cell r="A344">
            <v>910</v>
          </cell>
          <cell r="B344" t="str">
            <v>Department of Transportation - Dist. 10</v>
          </cell>
          <cell r="C344">
            <v>14815</v>
          </cell>
          <cell r="D344">
            <v>67</v>
          </cell>
        </row>
        <row r="345">
          <cell r="A345">
            <v>911</v>
          </cell>
          <cell r="B345" t="str">
            <v>Department of Transportation - Dist. 11</v>
          </cell>
          <cell r="C345">
            <v>40604</v>
          </cell>
          <cell r="D345">
            <v>154</v>
          </cell>
        </row>
        <row r="346">
          <cell r="A346">
            <v>912</v>
          </cell>
          <cell r="B346" t="str">
            <v>Department of Transportation - Dist. 12</v>
          </cell>
          <cell r="C346">
            <v>9948</v>
          </cell>
          <cell r="D346">
            <v>71</v>
          </cell>
        </row>
        <row r="347">
          <cell r="A347">
            <v>913</v>
          </cell>
          <cell r="B347" t="str">
            <v>Department of Transportation</v>
          </cell>
          <cell r="C347">
            <v>56653.4</v>
          </cell>
          <cell r="D347">
            <v>230</v>
          </cell>
        </row>
        <row r="348">
          <cell r="A348">
            <v>915</v>
          </cell>
          <cell r="B348" t="str">
            <v>CA Dept. of Corrections and Rehabilitation - Kern Valley State Prison</v>
          </cell>
          <cell r="C348">
            <v>2712</v>
          </cell>
          <cell r="D348">
            <v>31</v>
          </cell>
        </row>
        <row r="349">
          <cell r="A349">
            <v>917</v>
          </cell>
          <cell r="B349" t="str">
            <v>Board of State and Community Corrections</v>
          </cell>
          <cell r="C349">
            <v>8700</v>
          </cell>
          <cell r="D349">
            <v>17</v>
          </cell>
        </row>
        <row r="350">
          <cell r="A350">
            <v>919</v>
          </cell>
          <cell r="B350" t="str">
            <v>CA Dept. of Corrections and Rehabilitation - Valley State Prison for Women</v>
          </cell>
          <cell r="C350">
            <v>10692</v>
          </cell>
          <cell r="D350">
            <v>85</v>
          </cell>
        </row>
        <row r="351">
          <cell r="A351">
            <v>920</v>
          </cell>
          <cell r="B351" t="str">
            <v>CA Dept. of Corrections and Rehabilitation - Valley State Prison for Women</v>
          </cell>
          <cell r="C351">
            <v>60</v>
          </cell>
          <cell r="D351">
            <v>1</v>
          </cell>
        </row>
        <row r="352">
          <cell r="A352">
            <v>927</v>
          </cell>
          <cell r="B352" t="str">
            <v>Department of Transportation - Dist. 1 - Eureka</v>
          </cell>
          <cell r="C352">
            <v>6804</v>
          </cell>
          <cell r="D352">
            <v>27</v>
          </cell>
        </row>
        <row r="353">
          <cell r="A353">
            <v>928</v>
          </cell>
          <cell r="B353" t="str">
            <v>Department of Transportation - Dist. 2 - Redding</v>
          </cell>
          <cell r="C353">
            <v>1032</v>
          </cell>
          <cell r="D353">
            <v>8</v>
          </cell>
        </row>
        <row r="354">
          <cell r="A354">
            <v>929</v>
          </cell>
          <cell r="B354" t="str">
            <v>Department of Transportation - Dist. 5 - San Luis Obispo</v>
          </cell>
          <cell r="C354">
            <v>8220</v>
          </cell>
          <cell r="D354">
            <v>23</v>
          </cell>
        </row>
        <row r="355">
          <cell r="A355">
            <v>931</v>
          </cell>
          <cell r="B355" t="str">
            <v>Department of Transportation - Dist. 10 - Stockton</v>
          </cell>
          <cell r="C355">
            <v>6780</v>
          </cell>
          <cell r="D355">
            <v>18</v>
          </cell>
        </row>
        <row r="356">
          <cell r="A356">
            <v>932</v>
          </cell>
          <cell r="B356" t="str">
            <v>Department of Transportation</v>
          </cell>
          <cell r="C356">
            <v>4704</v>
          </cell>
          <cell r="D356">
            <v>26</v>
          </cell>
        </row>
        <row r="357">
          <cell r="A357">
            <v>934</v>
          </cell>
          <cell r="B357" t="str">
            <v>CA Dept. of Corrections and Rehabilitation - High Desert State Prison</v>
          </cell>
          <cell r="C357">
            <v>1548</v>
          </cell>
          <cell r="D357">
            <v>9</v>
          </cell>
        </row>
        <row r="358">
          <cell r="A358">
            <v>936</v>
          </cell>
          <cell r="B358" t="str">
            <v>CA Dept. of Corrections and Rehabilitation - Salinas Valley State Prison</v>
          </cell>
          <cell r="C358">
            <v>5244</v>
          </cell>
          <cell r="D358">
            <v>51</v>
          </cell>
        </row>
        <row r="359">
          <cell r="A359">
            <v>953</v>
          </cell>
          <cell r="B359" t="str">
            <v>California State University, Sacramento</v>
          </cell>
          <cell r="C359">
            <v>0</v>
          </cell>
          <cell r="D359">
            <v>1</v>
          </cell>
        </row>
        <row r="360">
          <cell r="A360">
            <v>963</v>
          </cell>
          <cell r="B360" t="str">
            <v>CA Dept. of Corrections and Rehabilitation - California Health Care Facility - P.I.A.</v>
          </cell>
          <cell r="C360">
            <v>0</v>
          </cell>
          <cell r="D360">
            <v>1</v>
          </cell>
        </row>
        <row r="361">
          <cell r="B361" t="str">
            <v>NON SCO</v>
          </cell>
        </row>
        <row r="362">
          <cell r="A362" t="str">
            <v>LEG</v>
          </cell>
          <cell r="B362" t="str">
            <v>Legislature - State Assembly, Parent</v>
          </cell>
          <cell r="C362">
            <v>7251.96</v>
          </cell>
          <cell r="D362">
            <v>24</v>
          </cell>
        </row>
        <row r="363">
          <cell r="A363" t="str">
            <v>none</v>
          </cell>
          <cell r="B363" t="str">
            <v>Unknown</v>
          </cell>
          <cell r="C363">
            <v>168</v>
          </cell>
          <cell r="D363">
            <v>3</v>
          </cell>
        </row>
        <row r="364">
          <cell r="A364" t="str">
            <v>PERF</v>
          </cell>
          <cell r="B364" t="str">
            <v>Public Employment Retirement Fund</v>
          </cell>
          <cell r="C364">
            <v>161768.63999999998</v>
          </cell>
          <cell r="D364">
            <v>334</v>
          </cell>
        </row>
        <row r="365">
          <cell r="A365" t="str">
            <v>Senate</v>
          </cell>
          <cell r="B365" t="str">
            <v>State Senate, Parent</v>
          </cell>
          <cell r="C365">
            <v>1080</v>
          </cell>
          <cell r="D365">
            <v>3</v>
          </cell>
        </row>
        <row r="366">
          <cell r="A366" t="str">
            <v>Grand Total</v>
          </cell>
          <cell r="C366">
            <v>4944389.3600000013</v>
          </cell>
          <cell r="D366">
            <v>25356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749BA-522A-487B-98EE-AC49801A594D}">
  <dimension ref="A1:E291"/>
  <sheetViews>
    <sheetView tabSelected="1" workbookViewId="0">
      <selection activeCell="B21" sqref="B21"/>
    </sheetView>
  </sheetViews>
  <sheetFormatPr defaultRowHeight="14.5" x14ac:dyDescent="0.35"/>
  <cols>
    <col min="1" max="1" width="41.26953125" bestFit="1" customWidth="1"/>
    <col min="2" max="2" width="10.08984375" bestFit="1" customWidth="1"/>
    <col min="3" max="3" width="9.6328125" bestFit="1" customWidth="1"/>
    <col min="4" max="4" width="12.1796875" bestFit="1" customWidth="1"/>
    <col min="5" max="5" width="15.08984375" bestFit="1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</row>
    <row r="2" spans="1:5" x14ac:dyDescent="0.35">
      <c r="A2" s="1" t="s">
        <v>5</v>
      </c>
      <c r="B2" s="2"/>
      <c r="C2" s="3"/>
      <c r="D2" s="1"/>
      <c r="E2" s="1"/>
    </row>
    <row r="3" spans="1:5" x14ac:dyDescent="0.35">
      <c r="A3" s="4" t="s">
        <v>6</v>
      </c>
      <c r="B3" s="5">
        <v>121758.24</v>
      </c>
      <c r="C3" s="6">
        <v>636</v>
      </c>
      <c r="D3" s="4">
        <v>4015</v>
      </c>
      <c r="E3" s="7">
        <f>C3/D3</f>
        <v>0.15840597758405978</v>
      </c>
    </row>
    <row r="4" spans="1:5" x14ac:dyDescent="0.35">
      <c r="A4" s="4" t="s">
        <v>7</v>
      </c>
      <c r="B4" s="8">
        <f>VLOOKUP(680,'[1]Summary &amp; Donor Count'!A:D,3,FALSE)</f>
        <v>21251.919999999998</v>
      </c>
      <c r="C4" s="9">
        <f>VLOOKUP(680,'[1]Summary &amp; Donor Count'!A:D,4,FALSE)</f>
        <v>94</v>
      </c>
      <c r="D4" s="4">
        <v>1325</v>
      </c>
      <c r="E4" s="7">
        <f t="shared" ref="E4:E67" si="0">C4/D4</f>
        <v>7.0943396226415101E-2</v>
      </c>
    </row>
    <row r="5" spans="1:5" x14ac:dyDescent="0.35">
      <c r="A5" s="4" t="s">
        <v>8</v>
      </c>
      <c r="B5" s="5">
        <v>3264</v>
      </c>
      <c r="C5" s="6">
        <v>14</v>
      </c>
      <c r="D5" s="4">
        <v>126</v>
      </c>
      <c r="E5" s="7">
        <f t="shared" si="0"/>
        <v>0.1111111111111111</v>
      </c>
    </row>
    <row r="6" spans="1:5" x14ac:dyDescent="0.35">
      <c r="A6" s="4" t="s">
        <v>9</v>
      </c>
      <c r="B6" s="5">
        <v>4968</v>
      </c>
      <c r="C6" s="6">
        <v>23</v>
      </c>
      <c r="D6" s="4">
        <v>150</v>
      </c>
      <c r="E6" s="7">
        <f t="shared" si="0"/>
        <v>0.15333333333333332</v>
      </c>
    </row>
    <row r="7" spans="1:5" x14ac:dyDescent="0.35">
      <c r="A7" s="4" t="s">
        <v>10</v>
      </c>
      <c r="B7" s="5">
        <v>360</v>
      </c>
      <c r="C7" s="6">
        <v>2</v>
      </c>
      <c r="D7" s="4">
        <v>34</v>
      </c>
      <c r="E7" s="7">
        <f t="shared" si="0"/>
        <v>5.8823529411764705E-2</v>
      </c>
    </row>
    <row r="8" spans="1:5" x14ac:dyDescent="0.35">
      <c r="A8" s="4" t="s">
        <v>11</v>
      </c>
      <c r="B8" s="5">
        <v>804</v>
      </c>
      <c r="C8" s="6">
        <v>5</v>
      </c>
      <c r="D8" s="4">
        <v>82</v>
      </c>
      <c r="E8" s="7">
        <f t="shared" si="0"/>
        <v>6.097560975609756E-2</v>
      </c>
    </row>
    <row r="9" spans="1:5" x14ac:dyDescent="0.35">
      <c r="A9" s="4" t="s">
        <v>12</v>
      </c>
      <c r="B9" s="5">
        <v>4444</v>
      </c>
      <c r="C9" s="6">
        <v>23</v>
      </c>
      <c r="D9" s="4">
        <v>120</v>
      </c>
      <c r="E9" s="7">
        <f t="shared" si="0"/>
        <v>0.19166666666666668</v>
      </c>
    </row>
    <row r="10" spans="1:5" x14ac:dyDescent="0.35">
      <c r="A10" s="4" t="s">
        <v>13</v>
      </c>
      <c r="B10" s="5">
        <v>2192</v>
      </c>
      <c r="C10" s="6">
        <v>8</v>
      </c>
      <c r="D10" s="4">
        <v>12</v>
      </c>
      <c r="E10" s="7">
        <f t="shared" si="0"/>
        <v>0.66666666666666663</v>
      </c>
    </row>
    <row r="11" spans="1:5" x14ac:dyDescent="0.35">
      <c r="A11" s="4" t="s">
        <v>14</v>
      </c>
      <c r="B11" s="5">
        <v>960</v>
      </c>
      <c r="C11" s="6">
        <v>2</v>
      </c>
      <c r="D11" s="4">
        <v>22</v>
      </c>
      <c r="E11" s="7">
        <f t="shared" si="0"/>
        <v>9.0909090909090912E-2</v>
      </c>
    </row>
    <row r="12" spans="1:5" x14ac:dyDescent="0.35">
      <c r="A12" s="4" t="s">
        <v>15</v>
      </c>
      <c r="B12" s="5">
        <v>180</v>
      </c>
      <c r="C12" s="6">
        <v>1</v>
      </c>
      <c r="D12" s="4">
        <v>3</v>
      </c>
      <c r="E12" s="7">
        <f t="shared" si="0"/>
        <v>0.33333333333333331</v>
      </c>
    </row>
    <row r="13" spans="1:5" x14ac:dyDescent="0.35">
      <c r="A13" s="4" t="s">
        <v>16</v>
      </c>
      <c r="B13" s="5">
        <v>540</v>
      </c>
      <c r="C13" s="6">
        <v>4</v>
      </c>
      <c r="D13" s="4">
        <v>42</v>
      </c>
      <c r="E13" s="7">
        <f t="shared" si="0"/>
        <v>9.5238095238095233E-2</v>
      </c>
    </row>
    <row r="14" spans="1:5" x14ac:dyDescent="0.35">
      <c r="A14" s="10" t="s">
        <v>17</v>
      </c>
      <c r="B14" s="11">
        <v>8700</v>
      </c>
      <c r="C14" s="12">
        <v>17</v>
      </c>
      <c r="D14" s="10">
        <v>98</v>
      </c>
      <c r="E14" s="7">
        <f t="shared" si="0"/>
        <v>0.17346938775510204</v>
      </c>
    </row>
    <row r="15" spans="1:5" x14ac:dyDescent="0.35">
      <c r="A15" s="4" t="s">
        <v>18</v>
      </c>
      <c r="B15" s="5">
        <v>6876</v>
      </c>
      <c r="C15" s="6">
        <v>37</v>
      </c>
      <c r="D15" s="4">
        <v>854</v>
      </c>
      <c r="E15" s="7">
        <f t="shared" si="0"/>
        <v>4.3325526932084309E-2</v>
      </c>
    </row>
    <row r="16" spans="1:5" x14ac:dyDescent="0.35">
      <c r="A16" s="4" t="s">
        <v>19</v>
      </c>
      <c r="B16" s="5">
        <v>0</v>
      </c>
      <c r="C16" s="6">
        <v>0</v>
      </c>
      <c r="D16" s="4">
        <v>2</v>
      </c>
      <c r="E16" s="7">
        <f t="shared" si="0"/>
        <v>0</v>
      </c>
    </row>
    <row r="17" spans="1:5" x14ac:dyDescent="0.35">
      <c r="A17" s="4" t="s">
        <v>20</v>
      </c>
      <c r="B17" s="5">
        <v>780</v>
      </c>
      <c r="C17" s="6">
        <v>3</v>
      </c>
      <c r="D17" s="4">
        <v>63</v>
      </c>
      <c r="E17" s="7">
        <f t="shared" si="0"/>
        <v>4.7619047619047616E-2</v>
      </c>
    </row>
    <row r="18" spans="1:5" x14ac:dyDescent="0.35">
      <c r="A18" s="1" t="s">
        <v>21</v>
      </c>
      <c r="B18" s="2">
        <f>SUM(B3:B17)</f>
        <v>177078.16</v>
      </c>
      <c r="C18" s="3">
        <f>SUM(C3:C17)</f>
        <v>869</v>
      </c>
      <c r="D18" s="1">
        <f>SUM(D3:D17)</f>
        <v>6948</v>
      </c>
      <c r="E18" s="7">
        <f t="shared" si="0"/>
        <v>0.12507196315486471</v>
      </c>
    </row>
    <row r="19" spans="1:5" x14ac:dyDescent="0.35">
      <c r="A19" s="4"/>
      <c r="B19" s="5"/>
      <c r="C19" s="6"/>
      <c r="D19" s="4"/>
      <c r="E19" s="7"/>
    </row>
    <row r="20" spans="1:5" x14ac:dyDescent="0.35">
      <c r="A20" s="1" t="s">
        <v>22</v>
      </c>
      <c r="B20" s="2"/>
      <c r="C20" s="3"/>
      <c r="D20" s="1"/>
      <c r="E20" s="7"/>
    </row>
    <row r="21" spans="1:5" x14ac:dyDescent="0.35">
      <c r="A21" s="4" t="s">
        <v>23</v>
      </c>
      <c r="B21" s="5">
        <v>750</v>
      </c>
      <c r="C21" s="6">
        <v>11</v>
      </c>
      <c r="D21" s="4">
        <v>25</v>
      </c>
      <c r="E21" s="7">
        <f t="shared" si="0"/>
        <v>0.44</v>
      </c>
    </row>
    <row r="22" spans="1:5" x14ac:dyDescent="0.35">
      <c r="A22" s="4" t="s">
        <v>24</v>
      </c>
      <c r="B22" s="5">
        <v>465350.52</v>
      </c>
      <c r="C22" s="6">
        <v>3214</v>
      </c>
      <c r="D22" s="4">
        <v>9905</v>
      </c>
      <c r="E22" s="7">
        <f t="shared" si="0"/>
        <v>0.3244825845532559</v>
      </c>
    </row>
    <row r="23" spans="1:5" x14ac:dyDescent="0.35">
      <c r="A23" s="4" t="s">
        <v>25</v>
      </c>
      <c r="B23" s="5">
        <v>237558.6</v>
      </c>
      <c r="C23" s="6">
        <v>1717</v>
      </c>
      <c r="D23" s="4">
        <v>8308</v>
      </c>
      <c r="E23" s="7">
        <f t="shared" si="0"/>
        <v>0.20666827154549833</v>
      </c>
    </row>
    <row r="24" spans="1:5" x14ac:dyDescent="0.35">
      <c r="A24" s="4" t="s">
        <v>26</v>
      </c>
      <c r="B24" s="5">
        <v>443300.64</v>
      </c>
      <c r="C24" s="6">
        <v>2079</v>
      </c>
      <c r="D24" s="4">
        <v>19971</v>
      </c>
      <c r="E24" s="7">
        <f t="shared" si="0"/>
        <v>0.10410094637223975</v>
      </c>
    </row>
    <row r="25" spans="1:5" x14ac:dyDescent="0.35">
      <c r="A25" s="4" t="s">
        <v>27</v>
      </c>
      <c r="B25" s="5">
        <v>11882</v>
      </c>
      <c r="C25" s="6">
        <v>43</v>
      </c>
      <c r="D25" s="4">
        <v>296</v>
      </c>
      <c r="E25" s="7">
        <f t="shared" si="0"/>
        <v>0.14527027027027026</v>
      </c>
    </row>
    <row r="26" spans="1:5" x14ac:dyDescent="0.35">
      <c r="A26" s="4" t="s">
        <v>28</v>
      </c>
      <c r="B26" s="5">
        <v>5559</v>
      </c>
      <c r="C26" s="6">
        <v>10</v>
      </c>
      <c r="D26" s="4">
        <v>36</v>
      </c>
      <c r="E26" s="7">
        <f t="shared" si="0"/>
        <v>0.27777777777777779</v>
      </c>
    </row>
    <row r="27" spans="1:5" x14ac:dyDescent="0.35">
      <c r="A27" s="4" t="s">
        <v>29</v>
      </c>
      <c r="B27" s="5">
        <v>120</v>
      </c>
      <c r="C27" s="6">
        <v>1</v>
      </c>
      <c r="D27" s="4">
        <v>6</v>
      </c>
      <c r="E27" s="7">
        <f t="shared" si="0"/>
        <v>0.16666666666666666</v>
      </c>
    </row>
    <row r="28" spans="1:5" x14ac:dyDescent="0.35">
      <c r="A28" s="4" t="s">
        <v>30</v>
      </c>
      <c r="B28" s="5">
        <v>804</v>
      </c>
      <c r="C28" s="6">
        <v>3</v>
      </c>
      <c r="D28" s="4">
        <v>34</v>
      </c>
      <c r="E28" s="7">
        <f t="shared" si="0"/>
        <v>8.8235294117647065E-2</v>
      </c>
    </row>
    <row r="29" spans="1:5" x14ac:dyDescent="0.35">
      <c r="A29" s="1" t="s">
        <v>31</v>
      </c>
      <c r="B29" s="2">
        <f t="shared" ref="B29:C29" si="1">SUM(B21:B28)</f>
        <v>1165324.76</v>
      </c>
      <c r="C29" s="3">
        <f t="shared" si="1"/>
        <v>7078</v>
      </c>
      <c r="D29" s="1">
        <f>SUM(D21:D28)</f>
        <v>38581</v>
      </c>
      <c r="E29" s="7">
        <f t="shared" si="0"/>
        <v>0.18345817889634794</v>
      </c>
    </row>
    <row r="30" spans="1:5" x14ac:dyDescent="0.35">
      <c r="A30" s="4"/>
      <c r="B30" s="5"/>
      <c r="C30" s="6"/>
      <c r="D30" s="4"/>
      <c r="E30" s="7"/>
    </row>
    <row r="31" spans="1:5" x14ac:dyDescent="0.35">
      <c r="A31" s="1" t="s">
        <v>32</v>
      </c>
      <c r="B31" s="2"/>
      <c r="C31" s="3"/>
      <c r="D31" s="1"/>
      <c r="E31" s="7"/>
    </row>
    <row r="32" spans="1:5" x14ac:dyDescent="0.35">
      <c r="A32" s="4" t="s">
        <v>32</v>
      </c>
      <c r="B32" s="5">
        <v>6104</v>
      </c>
      <c r="C32" s="6">
        <v>11</v>
      </c>
      <c r="D32" s="4">
        <v>75</v>
      </c>
      <c r="E32" s="7">
        <f t="shared" si="0"/>
        <v>0.14666666666666667</v>
      </c>
    </row>
    <row r="33" spans="1:5" x14ac:dyDescent="0.35">
      <c r="A33" s="4" t="s">
        <v>33</v>
      </c>
      <c r="B33" s="5">
        <v>67928.92</v>
      </c>
      <c r="C33" s="6">
        <v>258</v>
      </c>
      <c r="D33" s="4">
        <v>1533</v>
      </c>
      <c r="E33" s="7">
        <f t="shared" si="0"/>
        <v>0.16829745596868884</v>
      </c>
    </row>
    <row r="34" spans="1:5" x14ac:dyDescent="0.35">
      <c r="A34" s="4" t="s">
        <v>34</v>
      </c>
      <c r="B34" s="5">
        <v>19696</v>
      </c>
      <c r="C34" s="6">
        <v>110</v>
      </c>
      <c r="D34" s="4">
        <v>387</v>
      </c>
      <c r="E34" s="7">
        <f t="shared" si="0"/>
        <v>0.2842377260981912</v>
      </c>
    </row>
    <row r="35" spans="1:5" x14ac:dyDescent="0.35">
      <c r="A35" s="4" t="s">
        <v>35</v>
      </c>
      <c r="B35" s="5">
        <v>26638.080000000002</v>
      </c>
      <c r="C35" s="6">
        <v>99</v>
      </c>
      <c r="D35" s="4">
        <v>941</v>
      </c>
      <c r="E35" s="7">
        <f t="shared" si="0"/>
        <v>0.10520722635494155</v>
      </c>
    </row>
    <row r="36" spans="1:5" x14ac:dyDescent="0.35">
      <c r="A36" s="4" t="s">
        <v>36</v>
      </c>
      <c r="B36" s="5">
        <v>6513.4</v>
      </c>
      <c r="C36" s="6">
        <v>24</v>
      </c>
      <c r="D36" s="4">
        <v>129</v>
      </c>
      <c r="E36" s="7">
        <f t="shared" si="0"/>
        <v>0.18604651162790697</v>
      </c>
    </row>
    <row r="37" spans="1:5" x14ac:dyDescent="0.35">
      <c r="A37" s="4" t="s">
        <v>37</v>
      </c>
      <c r="B37" s="5">
        <v>103482</v>
      </c>
      <c r="C37" s="6">
        <v>368</v>
      </c>
      <c r="D37" s="4">
        <v>2249</v>
      </c>
      <c r="E37" s="7">
        <f t="shared" si="0"/>
        <v>0.16362827923521564</v>
      </c>
    </row>
    <row r="38" spans="1:5" x14ac:dyDescent="0.35">
      <c r="A38" s="4" t="s">
        <v>38</v>
      </c>
      <c r="B38" s="5">
        <v>25186</v>
      </c>
      <c r="C38" s="6">
        <v>103</v>
      </c>
      <c r="D38" s="4">
        <v>741</v>
      </c>
      <c r="E38" s="7">
        <f t="shared" si="0"/>
        <v>0.13900134952766532</v>
      </c>
    </row>
    <row r="39" spans="1:5" x14ac:dyDescent="0.35">
      <c r="A39" s="1" t="s">
        <v>39</v>
      </c>
      <c r="B39" s="2">
        <f>SUM(B32:B38)</f>
        <v>255548.4</v>
      </c>
      <c r="C39" s="3">
        <v>1012</v>
      </c>
      <c r="D39" s="1">
        <f>SUM(D32:D38)</f>
        <v>6055</v>
      </c>
      <c r="E39" s="7">
        <f t="shared" si="0"/>
        <v>0.16713459950454171</v>
      </c>
    </row>
    <row r="40" spans="1:5" x14ac:dyDescent="0.35">
      <c r="A40" s="1"/>
      <c r="B40" s="2"/>
      <c r="C40" s="3"/>
      <c r="D40" s="1"/>
      <c r="E40" s="7"/>
    </row>
    <row r="41" spans="1:5" x14ac:dyDescent="0.35">
      <c r="A41" s="1" t="s">
        <v>40</v>
      </c>
      <c r="B41" s="2"/>
      <c r="C41" s="3"/>
      <c r="D41" s="1"/>
      <c r="E41" s="7"/>
    </row>
    <row r="42" spans="1:5" x14ac:dyDescent="0.35">
      <c r="A42" s="4" t="s">
        <v>40</v>
      </c>
      <c r="B42" s="5">
        <v>2964</v>
      </c>
      <c r="C42" s="6">
        <v>16</v>
      </c>
      <c r="D42" s="4">
        <v>74</v>
      </c>
      <c r="E42" s="7">
        <f t="shared" si="0"/>
        <v>0.21621621621621623</v>
      </c>
    </row>
    <row r="43" spans="1:5" x14ac:dyDescent="0.35">
      <c r="A43" s="4" t="s">
        <v>41</v>
      </c>
      <c r="B43" s="5">
        <v>8708</v>
      </c>
      <c r="C43" s="6">
        <v>44</v>
      </c>
      <c r="D43" s="4">
        <v>154</v>
      </c>
      <c r="E43" s="7">
        <f t="shared" si="0"/>
        <v>0.2857142857142857</v>
      </c>
    </row>
    <row r="44" spans="1:5" x14ac:dyDescent="0.35">
      <c r="A44" s="4" t="s">
        <v>42</v>
      </c>
      <c r="B44" s="5">
        <v>16510</v>
      </c>
      <c r="C44" s="6">
        <v>73</v>
      </c>
      <c r="D44" s="4">
        <v>555</v>
      </c>
      <c r="E44" s="7">
        <f t="shared" si="0"/>
        <v>0.13153153153153152</v>
      </c>
    </row>
    <row r="45" spans="1:5" x14ac:dyDescent="0.35">
      <c r="A45" s="4" t="s">
        <v>43</v>
      </c>
      <c r="B45" s="5">
        <v>26344.080000000002</v>
      </c>
      <c r="C45" s="6">
        <v>161</v>
      </c>
      <c r="D45" s="4">
        <v>2008</v>
      </c>
      <c r="E45" s="7">
        <f t="shared" si="0"/>
        <v>8.0179282868525895E-2</v>
      </c>
    </row>
    <row r="46" spans="1:5" x14ac:dyDescent="0.35">
      <c r="A46" s="4" t="s">
        <v>44</v>
      </c>
      <c r="B46" s="5">
        <v>5280</v>
      </c>
      <c r="C46" s="6">
        <v>6</v>
      </c>
      <c r="D46" s="4">
        <v>64</v>
      </c>
      <c r="E46" s="7">
        <f t="shared" si="0"/>
        <v>9.375E-2</v>
      </c>
    </row>
    <row r="47" spans="1:5" x14ac:dyDescent="0.35">
      <c r="A47" s="4" t="s">
        <v>45</v>
      </c>
      <c r="B47" s="5">
        <v>83902</v>
      </c>
      <c r="C47" s="6">
        <v>398</v>
      </c>
      <c r="D47" s="4">
        <v>3716</v>
      </c>
      <c r="E47" s="7">
        <f t="shared" si="0"/>
        <v>0.10710441334768568</v>
      </c>
    </row>
    <row r="48" spans="1:5" x14ac:dyDescent="0.35">
      <c r="A48" s="4" t="s">
        <v>46</v>
      </c>
      <c r="B48" s="5">
        <v>97648</v>
      </c>
      <c r="C48" s="6">
        <v>520</v>
      </c>
      <c r="D48" s="4">
        <v>10502</v>
      </c>
      <c r="E48" s="7">
        <f t="shared" si="0"/>
        <v>4.9514378213673584E-2</v>
      </c>
    </row>
    <row r="49" spans="1:5" x14ac:dyDescent="0.35">
      <c r="A49" s="4" t="s">
        <v>47</v>
      </c>
      <c r="B49" s="5">
        <v>98991</v>
      </c>
      <c r="C49" s="6">
        <v>582</v>
      </c>
      <c r="D49" s="4">
        <v>4814</v>
      </c>
      <c r="E49" s="7">
        <f t="shared" si="0"/>
        <v>0.12089738263398421</v>
      </c>
    </row>
    <row r="50" spans="1:5" x14ac:dyDescent="0.35">
      <c r="A50" s="4" t="s">
        <v>48</v>
      </c>
      <c r="B50" s="5">
        <v>16116</v>
      </c>
      <c r="C50" s="6">
        <v>72</v>
      </c>
      <c r="D50" s="4">
        <v>467</v>
      </c>
      <c r="E50" s="7">
        <f t="shared" si="0"/>
        <v>0.15417558886509636</v>
      </c>
    </row>
    <row r="51" spans="1:5" x14ac:dyDescent="0.35">
      <c r="A51" s="4" t="s">
        <v>49</v>
      </c>
      <c r="B51" s="5">
        <v>82386.080000000002</v>
      </c>
      <c r="C51" s="6">
        <v>374</v>
      </c>
      <c r="D51" s="4">
        <v>3909</v>
      </c>
      <c r="E51" s="7">
        <f t="shared" si="0"/>
        <v>9.5676643642875411E-2</v>
      </c>
    </row>
    <row r="52" spans="1:5" x14ac:dyDescent="0.35">
      <c r="A52" s="4" t="s">
        <v>50</v>
      </c>
      <c r="B52" s="5">
        <v>3312</v>
      </c>
      <c r="C52" s="6">
        <v>24</v>
      </c>
      <c r="D52" s="4">
        <v>102</v>
      </c>
      <c r="E52" s="7">
        <f t="shared" si="0"/>
        <v>0.23529411764705882</v>
      </c>
    </row>
    <row r="53" spans="1:5" x14ac:dyDescent="0.35">
      <c r="A53" s="4" t="s">
        <v>51</v>
      </c>
      <c r="B53" s="5">
        <v>1686</v>
      </c>
      <c r="C53" s="6">
        <v>10</v>
      </c>
      <c r="D53" s="4">
        <v>77</v>
      </c>
      <c r="E53" s="7">
        <f t="shared" si="0"/>
        <v>0.12987012987012986</v>
      </c>
    </row>
    <row r="54" spans="1:5" x14ac:dyDescent="0.35">
      <c r="A54" s="4" t="s">
        <v>52</v>
      </c>
      <c r="B54" s="5">
        <v>26424</v>
      </c>
      <c r="C54" s="6">
        <v>126</v>
      </c>
      <c r="D54" s="4">
        <v>1264</v>
      </c>
      <c r="E54" s="7">
        <f t="shared" si="0"/>
        <v>9.9683544303797472E-2</v>
      </c>
    </row>
    <row r="55" spans="1:5" x14ac:dyDescent="0.35">
      <c r="A55" s="4" t="s">
        <v>53</v>
      </c>
      <c r="B55" s="5">
        <v>41242.04</v>
      </c>
      <c r="C55" s="6">
        <v>227</v>
      </c>
      <c r="D55" s="4">
        <v>1677</v>
      </c>
      <c r="E55" s="7">
        <f t="shared" si="0"/>
        <v>0.13536076326774002</v>
      </c>
    </row>
    <row r="56" spans="1:5" x14ac:dyDescent="0.35">
      <c r="A56" s="4" t="s">
        <v>54</v>
      </c>
      <c r="B56" s="5">
        <v>15844</v>
      </c>
      <c r="C56" s="6">
        <v>68</v>
      </c>
      <c r="D56" s="4">
        <v>436</v>
      </c>
      <c r="E56" s="7">
        <f t="shared" si="0"/>
        <v>0.15596330275229359</v>
      </c>
    </row>
    <row r="57" spans="1:5" x14ac:dyDescent="0.35">
      <c r="A57" s="4" t="s">
        <v>55</v>
      </c>
      <c r="B57" s="5">
        <v>12352</v>
      </c>
      <c r="C57" s="6">
        <v>50</v>
      </c>
      <c r="D57" s="4">
        <v>320</v>
      </c>
      <c r="E57" s="7">
        <f t="shared" si="0"/>
        <v>0.15625</v>
      </c>
    </row>
    <row r="58" spans="1:5" x14ac:dyDescent="0.35">
      <c r="A58" s="1" t="s">
        <v>56</v>
      </c>
      <c r="B58" s="2">
        <f>SUM(B42:B57)</f>
        <v>539709.19999999995</v>
      </c>
      <c r="C58" s="3">
        <f>SUM(C42:C57)</f>
        <v>2751</v>
      </c>
      <c r="D58" s="1">
        <f>SUM(D42:D57)</f>
        <v>30139</v>
      </c>
      <c r="E58" s="7">
        <f t="shared" si="0"/>
        <v>9.1277082849464147E-2</v>
      </c>
    </row>
    <row r="59" spans="1:5" x14ac:dyDescent="0.35">
      <c r="A59" s="4"/>
      <c r="B59" s="5"/>
      <c r="C59" s="6"/>
      <c r="D59" s="4"/>
      <c r="E59" s="7"/>
    </row>
    <row r="60" spans="1:5" x14ac:dyDescent="0.35">
      <c r="A60" s="1" t="s">
        <v>57</v>
      </c>
      <c r="B60" s="2"/>
      <c r="C60" s="3"/>
      <c r="D60" s="1"/>
      <c r="E60" s="7"/>
    </row>
    <row r="61" spans="1:5" x14ac:dyDescent="0.35">
      <c r="A61" s="4" t="s">
        <v>58</v>
      </c>
      <c r="B61" s="5">
        <v>900</v>
      </c>
      <c r="C61" s="6">
        <v>4</v>
      </c>
      <c r="D61" s="4">
        <v>22</v>
      </c>
      <c r="E61" s="7">
        <f t="shared" si="0"/>
        <v>0.18181818181818182</v>
      </c>
    </row>
    <row r="62" spans="1:5" x14ac:dyDescent="0.35">
      <c r="A62" s="4" t="s">
        <v>59</v>
      </c>
      <c r="B62" s="5">
        <v>1140</v>
      </c>
      <c r="C62" s="6">
        <v>8</v>
      </c>
      <c r="D62" s="4">
        <v>60</v>
      </c>
      <c r="E62" s="7">
        <f t="shared" si="0"/>
        <v>0.13333333333333333</v>
      </c>
    </row>
    <row r="63" spans="1:5" x14ac:dyDescent="0.35">
      <c r="A63" s="4" t="s">
        <v>60</v>
      </c>
      <c r="B63" s="5">
        <v>165773.96</v>
      </c>
      <c r="C63" s="6">
        <v>1108</v>
      </c>
      <c r="D63" s="4">
        <v>7366</v>
      </c>
      <c r="E63" s="7">
        <f t="shared" si="0"/>
        <v>0.15042085256584306</v>
      </c>
    </row>
    <row r="64" spans="1:5" x14ac:dyDescent="0.35">
      <c r="A64" s="13" t="s">
        <v>61</v>
      </c>
      <c r="B64" s="14">
        <v>7641.92</v>
      </c>
      <c r="C64" s="15">
        <v>40</v>
      </c>
      <c r="D64" s="13">
        <v>370</v>
      </c>
      <c r="E64" s="7">
        <f t="shared" si="0"/>
        <v>0.10810810810810811</v>
      </c>
    </row>
    <row r="65" spans="1:5" x14ac:dyDescent="0.35">
      <c r="A65" s="4" t="s">
        <v>62</v>
      </c>
      <c r="B65" s="5">
        <v>35376</v>
      </c>
      <c r="C65" s="6">
        <v>183</v>
      </c>
      <c r="D65" s="4">
        <v>2558</v>
      </c>
      <c r="E65" s="7">
        <f t="shared" si="0"/>
        <v>7.1540265832681776E-2</v>
      </c>
    </row>
    <row r="66" spans="1:5" x14ac:dyDescent="0.35">
      <c r="A66" s="4" t="s">
        <v>63</v>
      </c>
      <c r="B66" s="5">
        <v>5800</v>
      </c>
      <c r="C66" s="6">
        <v>12</v>
      </c>
      <c r="D66" s="4">
        <v>71</v>
      </c>
      <c r="E66" s="7">
        <f t="shared" si="0"/>
        <v>0.16901408450704225</v>
      </c>
    </row>
    <row r="67" spans="1:5" x14ac:dyDescent="0.35">
      <c r="A67" s="4" t="s">
        <v>64</v>
      </c>
      <c r="B67" s="5">
        <v>2820</v>
      </c>
      <c r="C67" s="6">
        <v>21</v>
      </c>
      <c r="D67" s="4">
        <v>80</v>
      </c>
      <c r="E67" s="7">
        <f t="shared" si="0"/>
        <v>0.26250000000000001</v>
      </c>
    </row>
    <row r="68" spans="1:5" x14ac:dyDescent="0.35">
      <c r="A68" s="4" t="s">
        <v>65</v>
      </c>
      <c r="B68" s="5">
        <v>300</v>
      </c>
      <c r="C68" s="6">
        <v>2</v>
      </c>
      <c r="D68" s="4">
        <v>58</v>
      </c>
      <c r="E68" s="7">
        <f t="shared" ref="E68:E131" si="2">C68/D68</f>
        <v>3.4482758620689655E-2</v>
      </c>
    </row>
    <row r="69" spans="1:5" x14ac:dyDescent="0.35">
      <c r="A69" s="1" t="s">
        <v>66</v>
      </c>
      <c r="B69" s="2">
        <f t="shared" ref="B69:C69" si="3">SUM(B61:B68)</f>
        <v>219751.88</v>
      </c>
      <c r="C69" s="3">
        <f t="shared" si="3"/>
        <v>1378</v>
      </c>
      <c r="D69" s="1">
        <f>SUM(D61:D68)</f>
        <v>10585</v>
      </c>
      <c r="E69" s="7">
        <f t="shared" si="2"/>
        <v>0.13018422295701465</v>
      </c>
    </row>
    <row r="70" spans="1:5" x14ac:dyDescent="0.35">
      <c r="A70" s="4"/>
      <c r="B70" s="5"/>
      <c r="C70" s="6"/>
      <c r="D70" s="4"/>
      <c r="E70" s="7"/>
    </row>
    <row r="71" spans="1:5" x14ac:dyDescent="0.35">
      <c r="A71" s="1" t="s">
        <v>67</v>
      </c>
      <c r="B71" s="2"/>
      <c r="C71" s="3"/>
      <c r="D71" s="1"/>
      <c r="E71" s="7"/>
    </row>
    <row r="72" spans="1:5" x14ac:dyDescent="0.35">
      <c r="A72" s="4" t="s">
        <v>67</v>
      </c>
      <c r="B72" s="5">
        <v>1140</v>
      </c>
      <c r="C72" s="6">
        <v>7</v>
      </c>
      <c r="D72" s="4">
        <v>70</v>
      </c>
      <c r="E72" s="7">
        <f t="shared" si="2"/>
        <v>0.1</v>
      </c>
    </row>
    <row r="73" spans="1:5" x14ac:dyDescent="0.35">
      <c r="A73" s="4" t="s">
        <v>68</v>
      </c>
      <c r="B73" s="5">
        <v>2160</v>
      </c>
      <c r="C73" s="6">
        <v>14</v>
      </c>
      <c r="D73" s="4">
        <v>173</v>
      </c>
      <c r="E73" s="7">
        <f t="shared" si="2"/>
        <v>8.0924855491329481E-2</v>
      </c>
    </row>
    <row r="74" spans="1:5" x14ac:dyDescent="0.35">
      <c r="A74" s="4" t="s">
        <v>69</v>
      </c>
      <c r="B74" s="5">
        <v>0</v>
      </c>
      <c r="C74" s="6">
        <v>0</v>
      </c>
      <c r="D74" s="4">
        <v>5</v>
      </c>
      <c r="E74" s="7">
        <f t="shared" si="2"/>
        <v>0</v>
      </c>
    </row>
    <row r="75" spans="1:5" x14ac:dyDescent="0.35">
      <c r="A75" s="4" t="s">
        <v>70</v>
      </c>
      <c r="B75" s="5">
        <v>960</v>
      </c>
      <c r="C75" s="6">
        <v>3</v>
      </c>
      <c r="D75" s="4">
        <v>9</v>
      </c>
      <c r="E75" s="7">
        <f t="shared" si="2"/>
        <v>0.33333333333333331</v>
      </c>
    </row>
    <row r="76" spans="1:5" x14ac:dyDescent="0.35">
      <c r="A76" s="4" t="s">
        <v>71</v>
      </c>
      <c r="B76" s="5">
        <v>10836</v>
      </c>
      <c r="C76" s="6">
        <v>60</v>
      </c>
      <c r="D76" s="4">
        <v>399</v>
      </c>
      <c r="E76" s="7">
        <f t="shared" si="2"/>
        <v>0.15037593984962405</v>
      </c>
    </row>
    <row r="77" spans="1:5" x14ac:dyDescent="0.35">
      <c r="A77" s="4" t="s">
        <v>72</v>
      </c>
      <c r="B77" s="5">
        <v>43252.04</v>
      </c>
      <c r="C77" s="6">
        <v>173</v>
      </c>
      <c r="D77" s="4">
        <v>2305</v>
      </c>
      <c r="E77" s="7">
        <f t="shared" si="2"/>
        <v>7.5054229934924083E-2</v>
      </c>
    </row>
    <row r="78" spans="1:5" x14ac:dyDescent="0.35">
      <c r="A78" s="4" t="s">
        <v>73</v>
      </c>
      <c r="B78" s="5">
        <v>38826.6</v>
      </c>
      <c r="C78" s="6">
        <v>178</v>
      </c>
      <c r="D78" s="4">
        <v>2241</v>
      </c>
      <c r="E78" s="7">
        <f t="shared" si="2"/>
        <v>7.9428826416778217E-2</v>
      </c>
    </row>
    <row r="79" spans="1:5" x14ac:dyDescent="0.35">
      <c r="A79" s="4" t="s">
        <v>74</v>
      </c>
      <c r="B79" s="5">
        <v>2086</v>
      </c>
      <c r="C79" s="6">
        <v>7</v>
      </c>
      <c r="D79" s="4">
        <v>132</v>
      </c>
      <c r="E79" s="7">
        <f t="shared" si="2"/>
        <v>5.3030303030303032E-2</v>
      </c>
    </row>
    <row r="80" spans="1:5" x14ac:dyDescent="0.35">
      <c r="A80" s="4" t="s">
        <v>75</v>
      </c>
      <c r="B80" s="5">
        <v>540</v>
      </c>
      <c r="C80" s="6">
        <v>3</v>
      </c>
      <c r="D80" s="4">
        <v>13</v>
      </c>
      <c r="E80" s="7">
        <f t="shared" si="2"/>
        <v>0.23076923076923078</v>
      </c>
    </row>
    <row r="81" spans="1:5" x14ac:dyDescent="0.35">
      <c r="A81" s="4" t="s">
        <v>76</v>
      </c>
      <c r="B81" s="5">
        <v>4920</v>
      </c>
      <c r="C81" s="6">
        <v>16</v>
      </c>
      <c r="D81" s="4">
        <v>62</v>
      </c>
      <c r="E81" s="7">
        <f t="shared" si="2"/>
        <v>0.25806451612903225</v>
      </c>
    </row>
    <row r="82" spans="1:5" x14ac:dyDescent="0.35">
      <c r="A82" s="4" t="s">
        <v>77</v>
      </c>
      <c r="B82" s="5">
        <v>30062</v>
      </c>
      <c r="C82" s="6">
        <v>104</v>
      </c>
      <c r="D82" s="4">
        <v>607</v>
      </c>
      <c r="E82" s="7">
        <f t="shared" si="2"/>
        <v>0.17133443163097201</v>
      </c>
    </row>
    <row r="83" spans="1:5" x14ac:dyDescent="0.35">
      <c r="A83" s="4" t="s">
        <v>78</v>
      </c>
      <c r="B83" s="5">
        <v>30367.96</v>
      </c>
      <c r="C83" s="6">
        <v>81</v>
      </c>
      <c r="D83" s="4">
        <v>629</v>
      </c>
      <c r="E83" s="7">
        <f t="shared" si="2"/>
        <v>0.12877583465818759</v>
      </c>
    </row>
    <row r="84" spans="1:5" x14ac:dyDescent="0.35">
      <c r="A84" s="4" t="s">
        <v>79</v>
      </c>
      <c r="B84" s="5">
        <v>34206.04</v>
      </c>
      <c r="C84" s="6">
        <v>143</v>
      </c>
      <c r="D84" s="4">
        <v>8914</v>
      </c>
      <c r="E84" s="7">
        <f t="shared" si="2"/>
        <v>1.604218083912946E-2</v>
      </c>
    </row>
    <row r="85" spans="1:5" x14ac:dyDescent="0.35">
      <c r="A85" s="4" t="s">
        <v>80</v>
      </c>
      <c r="B85" s="5">
        <v>121065</v>
      </c>
      <c r="C85" s="6">
        <v>440</v>
      </c>
      <c r="D85" s="4">
        <v>3147</v>
      </c>
      <c r="E85" s="7">
        <f t="shared" si="2"/>
        <v>0.13981569748967271</v>
      </c>
    </row>
    <row r="86" spans="1:5" x14ac:dyDescent="0.35">
      <c r="A86" s="4" t="s">
        <v>81</v>
      </c>
      <c r="B86" s="5">
        <v>648</v>
      </c>
      <c r="C86" s="6">
        <v>15</v>
      </c>
      <c r="D86" s="4">
        <v>35</v>
      </c>
      <c r="E86" s="7">
        <f t="shared" si="2"/>
        <v>0.42857142857142855</v>
      </c>
    </row>
    <row r="87" spans="1:5" x14ac:dyDescent="0.35">
      <c r="A87" s="4" t="s">
        <v>82</v>
      </c>
      <c r="B87" s="5">
        <v>6672</v>
      </c>
      <c r="C87" s="6">
        <v>35</v>
      </c>
      <c r="D87" s="4">
        <v>200</v>
      </c>
      <c r="E87" s="7">
        <f t="shared" si="2"/>
        <v>0.17499999999999999</v>
      </c>
    </row>
    <row r="88" spans="1:5" x14ac:dyDescent="0.35">
      <c r="A88" s="4" t="s">
        <v>83</v>
      </c>
      <c r="B88" s="5">
        <v>1080</v>
      </c>
      <c r="C88" s="6">
        <v>7</v>
      </c>
      <c r="D88" s="4">
        <v>33</v>
      </c>
      <c r="E88" s="7">
        <f t="shared" si="2"/>
        <v>0.21212121212121213</v>
      </c>
    </row>
    <row r="89" spans="1:5" x14ac:dyDescent="0.35">
      <c r="A89" s="4" t="s">
        <v>84</v>
      </c>
      <c r="B89" s="5">
        <v>336</v>
      </c>
      <c r="C89" s="6">
        <v>3</v>
      </c>
      <c r="D89" s="4">
        <v>50</v>
      </c>
      <c r="E89" s="7">
        <f t="shared" si="2"/>
        <v>0.06</v>
      </c>
    </row>
    <row r="90" spans="1:5" x14ac:dyDescent="0.35">
      <c r="A90" s="4" t="s">
        <v>85</v>
      </c>
      <c r="B90" s="5">
        <v>2640</v>
      </c>
      <c r="C90" s="6">
        <v>13</v>
      </c>
      <c r="D90" s="4">
        <v>67</v>
      </c>
      <c r="E90" s="7">
        <f t="shared" si="2"/>
        <v>0.19402985074626866</v>
      </c>
    </row>
    <row r="91" spans="1:5" x14ac:dyDescent="0.35">
      <c r="A91" s="4" t="s">
        <v>86</v>
      </c>
      <c r="B91" s="5">
        <v>0</v>
      </c>
      <c r="C91" s="6">
        <v>0</v>
      </c>
      <c r="D91" s="4">
        <v>3</v>
      </c>
      <c r="E91" s="7">
        <f t="shared" si="2"/>
        <v>0</v>
      </c>
    </row>
    <row r="92" spans="1:5" x14ac:dyDescent="0.35">
      <c r="A92" s="4" t="s">
        <v>87</v>
      </c>
      <c r="B92" s="5">
        <v>420</v>
      </c>
      <c r="C92" s="6">
        <v>3</v>
      </c>
      <c r="D92" s="4">
        <v>41</v>
      </c>
      <c r="E92" s="7">
        <f t="shared" si="2"/>
        <v>7.3170731707317069E-2</v>
      </c>
    </row>
    <row r="93" spans="1:5" x14ac:dyDescent="0.35">
      <c r="A93" s="4" t="s">
        <v>88</v>
      </c>
      <c r="B93" s="5">
        <v>1500</v>
      </c>
      <c r="C93" s="6">
        <v>2</v>
      </c>
      <c r="D93" s="4">
        <v>10</v>
      </c>
      <c r="E93" s="7">
        <f t="shared" si="2"/>
        <v>0.2</v>
      </c>
    </row>
    <row r="94" spans="1:5" x14ac:dyDescent="0.35">
      <c r="A94" s="4" t="s">
        <v>89</v>
      </c>
      <c r="B94" s="5">
        <v>0</v>
      </c>
      <c r="C94" s="6">
        <v>0</v>
      </c>
      <c r="D94" s="4">
        <v>4</v>
      </c>
      <c r="E94" s="7">
        <f t="shared" si="2"/>
        <v>0</v>
      </c>
    </row>
    <row r="95" spans="1:5" x14ac:dyDescent="0.35">
      <c r="A95" s="4" t="s">
        <v>90</v>
      </c>
      <c r="B95" s="5">
        <v>360</v>
      </c>
      <c r="C95" s="6">
        <v>1</v>
      </c>
      <c r="D95" s="4">
        <v>3</v>
      </c>
      <c r="E95" s="7">
        <f t="shared" si="2"/>
        <v>0.33333333333333331</v>
      </c>
    </row>
    <row r="96" spans="1:5" x14ac:dyDescent="0.35">
      <c r="A96" s="4" t="s">
        <v>91</v>
      </c>
      <c r="B96" s="5">
        <v>0</v>
      </c>
      <c r="C96" s="6">
        <v>0</v>
      </c>
      <c r="D96" s="4">
        <v>4</v>
      </c>
      <c r="E96" s="7">
        <f t="shared" si="2"/>
        <v>0</v>
      </c>
    </row>
    <row r="97" spans="1:5" x14ac:dyDescent="0.35">
      <c r="A97" s="4" t="s">
        <v>92</v>
      </c>
      <c r="B97" s="5">
        <v>0</v>
      </c>
      <c r="C97" s="6">
        <v>0</v>
      </c>
      <c r="D97" s="4">
        <v>9</v>
      </c>
      <c r="E97" s="7">
        <f t="shared" si="2"/>
        <v>0</v>
      </c>
    </row>
    <row r="98" spans="1:5" x14ac:dyDescent="0.35">
      <c r="A98" s="4" t="s">
        <v>93</v>
      </c>
      <c r="B98" s="5">
        <v>0</v>
      </c>
      <c r="C98" s="6">
        <v>0</v>
      </c>
      <c r="D98" s="4">
        <v>7</v>
      </c>
      <c r="E98" s="7">
        <f t="shared" si="2"/>
        <v>0</v>
      </c>
    </row>
    <row r="99" spans="1:5" x14ac:dyDescent="0.35">
      <c r="A99" s="4" t="s">
        <v>94</v>
      </c>
      <c r="B99" s="5">
        <v>0</v>
      </c>
      <c r="C99" s="6">
        <v>0</v>
      </c>
      <c r="D99" s="4">
        <v>11</v>
      </c>
      <c r="E99" s="7">
        <f t="shared" si="2"/>
        <v>0</v>
      </c>
    </row>
    <row r="100" spans="1:5" x14ac:dyDescent="0.35">
      <c r="A100" s="1" t="s">
        <v>95</v>
      </c>
      <c r="B100" s="2">
        <f>SUM(B72:B99)</f>
        <v>334077.64</v>
      </c>
      <c r="C100" s="3">
        <f>SUM(C72:C99)</f>
        <v>1308</v>
      </c>
      <c r="D100" s="1">
        <f>SUM(D72:D99)</f>
        <v>19183</v>
      </c>
      <c r="E100" s="7">
        <f t="shared" si="2"/>
        <v>6.8185372465203564E-2</v>
      </c>
    </row>
    <row r="101" spans="1:5" x14ac:dyDescent="0.35">
      <c r="A101" s="4"/>
      <c r="B101" s="5"/>
      <c r="C101" s="6"/>
      <c r="D101" s="4"/>
      <c r="E101" s="7"/>
    </row>
    <row r="102" spans="1:5" x14ac:dyDescent="0.35">
      <c r="A102" s="1" t="s">
        <v>96</v>
      </c>
      <c r="B102" s="2"/>
      <c r="C102" s="3"/>
      <c r="D102" s="1"/>
      <c r="E102" s="7"/>
    </row>
    <row r="103" spans="1:5" x14ac:dyDescent="0.35">
      <c r="A103" s="4" t="s">
        <v>96</v>
      </c>
      <c r="B103" s="5">
        <v>1499</v>
      </c>
      <c r="C103" s="6">
        <v>4</v>
      </c>
      <c r="D103" s="4">
        <v>24</v>
      </c>
      <c r="E103" s="7">
        <f t="shared" si="2"/>
        <v>0.16666666666666666</v>
      </c>
    </row>
    <row r="104" spans="1:5" x14ac:dyDescent="0.35">
      <c r="A104" s="4" t="s">
        <v>97</v>
      </c>
      <c r="B104" s="5">
        <v>169818</v>
      </c>
      <c r="C104" s="6">
        <v>1022</v>
      </c>
      <c r="D104" s="4">
        <v>5490</v>
      </c>
      <c r="E104" s="7">
        <f t="shared" si="2"/>
        <v>0.18615664845173041</v>
      </c>
    </row>
    <row r="105" spans="1:5" x14ac:dyDescent="0.35">
      <c r="A105" s="4" t="s">
        <v>98</v>
      </c>
      <c r="B105" s="5">
        <v>49832.6</v>
      </c>
      <c r="C105" s="6">
        <v>298</v>
      </c>
      <c r="D105" s="4">
        <v>3470</v>
      </c>
      <c r="E105" s="7">
        <f t="shared" si="2"/>
        <v>8.5878962536023049E-2</v>
      </c>
    </row>
    <row r="106" spans="1:5" x14ac:dyDescent="0.35">
      <c r="A106" s="4" t="s">
        <v>99</v>
      </c>
      <c r="B106" s="5">
        <v>37760</v>
      </c>
      <c r="C106" s="6">
        <v>163</v>
      </c>
      <c r="D106" s="4">
        <v>892</v>
      </c>
      <c r="E106" s="7">
        <f t="shared" si="2"/>
        <v>0.18273542600896861</v>
      </c>
    </row>
    <row r="107" spans="1:5" x14ac:dyDescent="0.35">
      <c r="A107" s="4" t="s">
        <v>100</v>
      </c>
      <c r="B107" s="5">
        <v>13564</v>
      </c>
      <c r="C107" s="6">
        <v>61</v>
      </c>
      <c r="D107" s="4">
        <v>297</v>
      </c>
      <c r="E107" s="7">
        <f t="shared" si="2"/>
        <v>0.2053872053872054</v>
      </c>
    </row>
    <row r="108" spans="1:5" x14ac:dyDescent="0.35">
      <c r="A108" s="4" t="s">
        <v>101</v>
      </c>
      <c r="B108" s="5">
        <v>96632</v>
      </c>
      <c r="C108" s="6">
        <v>459</v>
      </c>
      <c r="D108" s="4">
        <v>2584</v>
      </c>
      <c r="E108" s="7">
        <f t="shared" si="2"/>
        <v>0.17763157894736842</v>
      </c>
    </row>
    <row r="109" spans="1:5" x14ac:dyDescent="0.35">
      <c r="A109" s="4" t="s">
        <v>102</v>
      </c>
      <c r="B109" s="5">
        <v>52257</v>
      </c>
      <c r="C109" s="6">
        <v>372</v>
      </c>
      <c r="D109" s="4">
        <v>1257</v>
      </c>
      <c r="E109" s="7">
        <f t="shared" si="2"/>
        <v>0.29594272076372313</v>
      </c>
    </row>
    <row r="110" spans="1:5" x14ac:dyDescent="0.35">
      <c r="A110" s="4" t="s">
        <v>103</v>
      </c>
      <c r="B110" s="5">
        <v>5232</v>
      </c>
      <c r="C110" s="6">
        <v>41</v>
      </c>
      <c r="D110" s="4">
        <v>230</v>
      </c>
      <c r="E110" s="7">
        <f t="shared" si="2"/>
        <v>0.17826086956521739</v>
      </c>
    </row>
    <row r="111" spans="1:5" x14ac:dyDescent="0.35">
      <c r="A111" s="4" t="s">
        <v>104</v>
      </c>
      <c r="B111" s="5">
        <v>1896</v>
      </c>
      <c r="C111" s="6">
        <v>10</v>
      </c>
      <c r="D111" s="4">
        <v>22</v>
      </c>
      <c r="E111" s="7">
        <f t="shared" si="2"/>
        <v>0.45454545454545453</v>
      </c>
    </row>
    <row r="112" spans="1:5" x14ac:dyDescent="0.35">
      <c r="A112" s="4" t="s">
        <v>105</v>
      </c>
      <c r="B112" s="5">
        <v>131409.29999999999</v>
      </c>
      <c r="C112" s="6">
        <v>754</v>
      </c>
      <c r="D112" s="4">
        <v>3681</v>
      </c>
      <c r="E112" s="7">
        <f t="shared" si="2"/>
        <v>0.20483564248845423</v>
      </c>
    </row>
    <row r="113" spans="1:5" x14ac:dyDescent="0.35">
      <c r="A113" s="4" t="s">
        <v>106</v>
      </c>
      <c r="B113" s="5">
        <v>0</v>
      </c>
      <c r="C113" s="6">
        <v>0</v>
      </c>
      <c r="D113" s="4">
        <v>24</v>
      </c>
      <c r="E113" s="7">
        <f t="shared" si="2"/>
        <v>0</v>
      </c>
    </row>
    <row r="114" spans="1:5" x14ac:dyDescent="0.35">
      <c r="A114" s="4" t="s">
        <v>107</v>
      </c>
      <c r="B114" s="5">
        <v>2664</v>
      </c>
      <c r="C114" s="6">
        <v>7</v>
      </c>
      <c r="D114" s="4">
        <v>66</v>
      </c>
      <c r="E114" s="7">
        <f t="shared" si="2"/>
        <v>0.10606060606060606</v>
      </c>
    </row>
    <row r="115" spans="1:5" x14ac:dyDescent="0.35">
      <c r="A115" s="1" t="s">
        <v>108</v>
      </c>
      <c r="B115" s="2">
        <f t="shared" ref="B115:C115" si="4">SUM(B103:B114)</f>
        <v>562563.89999999991</v>
      </c>
      <c r="C115" s="16">
        <f t="shared" si="4"/>
        <v>3191</v>
      </c>
      <c r="D115" s="1">
        <f>SUM(D103:D114)</f>
        <v>18037</v>
      </c>
      <c r="E115" s="7">
        <f t="shared" si="2"/>
        <v>0.17691412097355436</v>
      </c>
    </row>
    <row r="116" spans="1:5" x14ac:dyDescent="0.35">
      <c r="A116" s="4"/>
      <c r="B116" s="5"/>
      <c r="C116" s="6"/>
      <c r="D116" s="4"/>
      <c r="E116" s="7"/>
    </row>
    <row r="117" spans="1:5" x14ac:dyDescent="0.35">
      <c r="A117" s="1" t="s">
        <v>109</v>
      </c>
      <c r="B117" s="2"/>
      <c r="C117" s="3"/>
      <c r="D117" s="1"/>
      <c r="E117" s="7"/>
    </row>
    <row r="118" spans="1:5" x14ac:dyDescent="0.35">
      <c r="A118" s="4" t="s">
        <v>110</v>
      </c>
      <c r="B118" s="5">
        <v>4042</v>
      </c>
      <c r="C118" s="6">
        <v>15</v>
      </c>
      <c r="D118" s="4">
        <v>45</v>
      </c>
      <c r="E118" s="7">
        <f t="shared" si="2"/>
        <v>0.33333333333333331</v>
      </c>
    </row>
    <row r="119" spans="1:5" x14ac:dyDescent="0.35">
      <c r="A119" s="4" t="s">
        <v>111</v>
      </c>
      <c r="B119" s="5">
        <v>9024</v>
      </c>
      <c r="C119" s="6">
        <v>41</v>
      </c>
      <c r="D119" s="4">
        <v>227</v>
      </c>
      <c r="E119" s="7">
        <f t="shared" si="2"/>
        <v>0.18061674008810572</v>
      </c>
    </row>
    <row r="120" spans="1:5" x14ac:dyDescent="0.35">
      <c r="A120" s="4" t="s">
        <v>112</v>
      </c>
      <c r="B120" s="5">
        <v>66949</v>
      </c>
      <c r="C120" s="6">
        <v>280</v>
      </c>
      <c r="D120" s="4">
        <v>2932</v>
      </c>
      <c r="E120" s="7">
        <f t="shared" si="2"/>
        <v>9.5497953615279671E-2</v>
      </c>
    </row>
    <row r="121" spans="1:5" x14ac:dyDescent="0.35">
      <c r="A121" s="4" t="s">
        <v>113</v>
      </c>
      <c r="B121" s="5">
        <v>3176</v>
      </c>
      <c r="C121" s="6">
        <v>20</v>
      </c>
      <c r="D121" s="4">
        <v>382</v>
      </c>
      <c r="E121" s="7">
        <f t="shared" si="2"/>
        <v>5.2356020942408377E-2</v>
      </c>
    </row>
    <row r="122" spans="1:5" x14ac:dyDescent="0.35">
      <c r="A122" s="4" t="s">
        <v>114</v>
      </c>
      <c r="B122" s="5">
        <v>10032</v>
      </c>
      <c r="C122" s="6">
        <v>56</v>
      </c>
      <c r="D122" s="4">
        <v>460</v>
      </c>
      <c r="E122" s="7">
        <f t="shared" si="2"/>
        <v>0.12173913043478261</v>
      </c>
    </row>
    <row r="123" spans="1:5" x14ac:dyDescent="0.35">
      <c r="A123" s="4" t="s">
        <v>115</v>
      </c>
      <c r="B123" s="5">
        <v>815</v>
      </c>
      <c r="C123" s="6">
        <v>7</v>
      </c>
      <c r="D123" s="4">
        <v>8</v>
      </c>
      <c r="E123" s="7">
        <f t="shared" si="2"/>
        <v>0.875</v>
      </c>
    </row>
    <row r="124" spans="1:5" x14ac:dyDescent="0.35">
      <c r="A124" s="4" t="s">
        <v>116</v>
      </c>
      <c r="B124" s="5">
        <v>23410</v>
      </c>
      <c r="C124" s="6">
        <v>120</v>
      </c>
      <c r="D124" s="4">
        <v>923</v>
      </c>
      <c r="E124" s="7">
        <f t="shared" si="2"/>
        <v>0.13001083423618634</v>
      </c>
    </row>
    <row r="125" spans="1:5" x14ac:dyDescent="0.35">
      <c r="A125" s="4" t="s">
        <v>117</v>
      </c>
      <c r="B125" s="5">
        <v>8531</v>
      </c>
      <c r="C125" s="6">
        <v>44</v>
      </c>
      <c r="D125" s="4">
        <v>165</v>
      </c>
      <c r="E125" s="7">
        <f t="shared" si="2"/>
        <v>0.26666666666666666</v>
      </c>
    </row>
    <row r="126" spans="1:5" x14ac:dyDescent="0.35">
      <c r="A126" s="4" t="s">
        <v>118</v>
      </c>
      <c r="B126" s="5">
        <v>31232</v>
      </c>
      <c r="C126" s="6">
        <v>150</v>
      </c>
      <c r="D126" s="4">
        <v>641</v>
      </c>
      <c r="E126" s="7">
        <f t="shared" si="2"/>
        <v>0.23400936037441497</v>
      </c>
    </row>
    <row r="127" spans="1:5" x14ac:dyDescent="0.35">
      <c r="A127" s="4" t="s">
        <v>119</v>
      </c>
      <c r="B127" s="5">
        <v>0</v>
      </c>
      <c r="C127" s="6">
        <v>0</v>
      </c>
      <c r="D127" s="17">
        <v>1</v>
      </c>
      <c r="E127" s="7">
        <f t="shared" si="2"/>
        <v>0</v>
      </c>
    </row>
    <row r="128" spans="1:5" x14ac:dyDescent="0.35">
      <c r="A128" s="4" t="s">
        <v>120</v>
      </c>
      <c r="B128" s="5">
        <v>1405</v>
      </c>
      <c r="C128" s="6">
        <v>4</v>
      </c>
      <c r="D128" s="4">
        <v>48</v>
      </c>
      <c r="E128" s="7">
        <f t="shared" si="2"/>
        <v>8.3333333333333329E-2</v>
      </c>
    </row>
    <row r="129" spans="1:5" x14ac:dyDescent="0.35">
      <c r="A129" s="4" t="s">
        <v>121</v>
      </c>
      <c r="B129" s="5">
        <v>17094</v>
      </c>
      <c r="C129" s="6">
        <v>65</v>
      </c>
      <c r="D129" s="4">
        <v>335</v>
      </c>
      <c r="E129" s="7">
        <f t="shared" si="2"/>
        <v>0.19402985074626866</v>
      </c>
    </row>
    <row r="130" spans="1:5" x14ac:dyDescent="0.35">
      <c r="A130" s="4" t="s">
        <v>122</v>
      </c>
      <c r="B130" s="5">
        <v>1180</v>
      </c>
      <c r="C130" s="6">
        <v>2</v>
      </c>
      <c r="D130" s="4">
        <v>8</v>
      </c>
      <c r="E130" s="7">
        <f t="shared" si="2"/>
        <v>0.25</v>
      </c>
    </row>
    <row r="131" spans="1:5" x14ac:dyDescent="0.35">
      <c r="A131" s="1" t="s">
        <v>123</v>
      </c>
      <c r="B131" s="2">
        <f>SUM(B118:B130)</f>
        <v>176890</v>
      </c>
      <c r="C131" s="3">
        <v>763</v>
      </c>
      <c r="D131" s="1">
        <f>SUM(D118:D130)</f>
        <v>6175</v>
      </c>
      <c r="E131" s="7">
        <f t="shared" si="2"/>
        <v>0.12356275303643725</v>
      </c>
    </row>
    <row r="132" spans="1:5" x14ac:dyDescent="0.35">
      <c r="A132" s="4"/>
      <c r="B132" s="5"/>
      <c r="C132" s="6"/>
      <c r="D132" s="4"/>
      <c r="E132" s="7"/>
    </row>
    <row r="133" spans="1:5" x14ac:dyDescent="0.35">
      <c r="A133" s="1" t="s">
        <v>124</v>
      </c>
      <c r="B133" s="2"/>
      <c r="C133" s="3"/>
      <c r="D133" s="1"/>
      <c r="E133" s="7"/>
    </row>
    <row r="134" spans="1:5" x14ac:dyDescent="0.35">
      <c r="A134" s="4" t="s">
        <v>125</v>
      </c>
      <c r="B134" s="5">
        <v>21456</v>
      </c>
      <c r="C134" s="6">
        <v>73</v>
      </c>
      <c r="D134" s="4">
        <v>510</v>
      </c>
      <c r="E134" s="7">
        <f t="shared" ref="E134:E192" si="5">C134/D134</f>
        <v>0.14313725490196078</v>
      </c>
    </row>
    <row r="135" spans="1:5" x14ac:dyDescent="0.35">
      <c r="A135" s="4" t="s">
        <v>126</v>
      </c>
      <c r="B135" s="5">
        <v>7460</v>
      </c>
      <c r="C135" s="6">
        <v>22</v>
      </c>
      <c r="D135" s="4">
        <v>146</v>
      </c>
      <c r="E135" s="7">
        <f t="shared" si="5"/>
        <v>0.15068493150684931</v>
      </c>
    </row>
    <row r="136" spans="1:5" x14ac:dyDescent="0.35">
      <c r="A136" s="4" t="s">
        <v>127</v>
      </c>
      <c r="B136" s="5">
        <v>7851</v>
      </c>
      <c r="C136" s="6">
        <v>25</v>
      </c>
      <c r="D136" s="4">
        <v>79</v>
      </c>
      <c r="E136" s="7">
        <f t="shared" si="5"/>
        <v>0.31645569620253167</v>
      </c>
    </row>
    <row r="137" spans="1:5" x14ac:dyDescent="0.35">
      <c r="A137" s="4" t="s">
        <v>128</v>
      </c>
      <c r="B137" s="5">
        <v>36554</v>
      </c>
      <c r="C137" s="6">
        <v>44</v>
      </c>
      <c r="D137" s="4">
        <v>1178</v>
      </c>
      <c r="E137" s="7">
        <f t="shared" si="5"/>
        <v>3.7351443123938878E-2</v>
      </c>
    </row>
    <row r="138" spans="1:5" x14ac:dyDescent="0.35">
      <c r="A138" s="4" t="s">
        <v>129</v>
      </c>
      <c r="B138" s="5">
        <v>19180</v>
      </c>
      <c r="C138" s="6">
        <v>48</v>
      </c>
      <c r="D138" s="4">
        <v>714</v>
      </c>
      <c r="E138" s="7">
        <f t="shared" si="5"/>
        <v>6.7226890756302518E-2</v>
      </c>
    </row>
    <row r="139" spans="1:5" x14ac:dyDescent="0.35">
      <c r="A139" s="4" t="s">
        <v>130</v>
      </c>
      <c r="B139" s="5">
        <v>13500</v>
      </c>
      <c r="C139" s="6">
        <v>45</v>
      </c>
      <c r="D139" s="4">
        <v>673</v>
      </c>
      <c r="E139" s="7">
        <f t="shared" si="5"/>
        <v>6.6864784546805348E-2</v>
      </c>
    </row>
    <row r="140" spans="1:5" x14ac:dyDescent="0.35">
      <c r="A140" s="4" t="s">
        <v>131</v>
      </c>
      <c r="B140" s="5">
        <v>2460</v>
      </c>
      <c r="C140" s="6">
        <v>5</v>
      </c>
      <c r="D140" s="4">
        <v>129</v>
      </c>
      <c r="E140" s="7">
        <f t="shared" si="5"/>
        <v>3.875968992248062E-2</v>
      </c>
    </row>
    <row r="141" spans="1:5" x14ac:dyDescent="0.35">
      <c r="A141" s="4" t="s">
        <v>132</v>
      </c>
      <c r="B141" s="5">
        <v>1080</v>
      </c>
      <c r="C141" s="6">
        <v>3</v>
      </c>
      <c r="D141" s="4">
        <v>40</v>
      </c>
      <c r="E141" s="7">
        <f t="shared" si="5"/>
        <v>7.4999999999999997E-2</v>
      </c>
    </row>
    <row r="142" spans="1:5" x14ac:dyDescent="0.35">
      <c r="A142" s="4" t="s">
        <v>133</v>
      </c>
      <c r="B142" s="5">
        <v>360</v>
      </c>
      <c r="C142" s="6">
        <v>2</v>
      </c>
      <c r="D142" s="4">
        <v>8</v>
      </c>
      <c r="E142" s="7">
        <f t="shared" si="5"/>
        <v>0.25</v>
      </c>
    </row>
    <row r="143" spans="1:5" x14ac:dyDescent="0.35">
      <c r="A143" s="1" t="s">
        <v>134</v>
      </c>
      <c r="B143" s="2">
        <f t="shared" ref="B143:C143" si="6">SUM(B134:B142)</f>
        <v>109901</v>
      </c>
      <c r="C143" s="3">
        <f t="shared" si="6"/>
        <v>267</v>
      </c>
      <c r="D143" s="1">
        <f>SUM(D134:D142)</f>
        <v>3477</v>
      </c>
      <c r="E143" s="7">
        <f t="shared" si="5"/>
        <v>7.6790336496980152E-2</v>
      </c>
    </row>
    <row r="144" spans="1:5" x14ac:dyDescent="0.35">
      <c r="A144" s="1"/>
      <c r="B144" s="2"/>
      <c r="C144" s="3"/>
      <c r="D144" s="1"/>
      <c r="E144" s="7"/>
    </row>
    <row r="145" spans="1:5" x14ac:dyDescent="0.35">
      <c r="A145" s="1" t="s">
        <v>135</v>
      </c>
      <c r="B145" s="2"/>
      <c r="C145" s="3"/>
      <c r="D145" s="1"/>
      <c r="E145" s="7"/>
    </row>
    <row r="146" spans="1:5" x14ac:dyDescent="0.35">
      <c r="A146" s="4" t="s">
        <v>136</v>
      </c>
      <c r="B146" s="5">
        <v>23900.04</v>
      </c>
      <c r="C146" s="6">
        <v>59</v>
      </c>
      <c r="D146" s="4">
        <v>390</v>
      </c>
      <c r="E146" s="7">
        <f t="shared" si="5"/>
        <v>0.15128205128205127</v>
      </c>
    </row>
    <row r="147" spans="1:5" x14ac:dyDescent="0.35">
      <c r="A147" s="4" t="s">
        <v>137</v>
      </c>
      <c r="B147" s="5">
        <v>35127</v>
      </c>
      <c r="C147" s="6">
        <v>155</v>
      </c>
      <c r="D147" s="4">
        <v>1281</v>
      </c>
      <c r="E147" s="7">
        <f t="shared" si="5"/>
        <v>0.12099921935987509</v>
      </c>
    </row>
    <row r="148" spans="1:5" x14ac:dyDescent="0.35">
      <c r="A148" s="4" t="s">
        <v>138</v>
      </c>
      <c r="B148" s="5">
        <v>23001.200000000001</v>
      </c>
      <c r="C148" s="6">
        <v>114</v>
      </c>
      <c r="D148" s="4">
        <v>811</v>
      </c>
      <c r="E148" s="7">
        <f t="shared" si="5"/>
        <v>0.14056720098643649</v>
      </c>
    </row>
    <row r="149" spans="1:5" x14ac:dyDescent="0.35">
      <c r="A149" s="4" t="s">
        <v>139</v>
      </c>
      <c r="B149" s="5">
        <v>2480</v>
      </c>
      <c r="C149" s="6">
        <v>10</v>
      </c>
      <c r="D149" s="4">
        <v>33</v>
      </c>
      <c r="E149" s="7">
        <f t="shared" si="5"/>
        <v>0.30303030303030304</v>
      </c>
    </row>
    <row r="150" spans="1:5" x14ac:dyDescent="0.35">
      <c r="A150" s="4" t="s">
        <v>140</v>
      </c>
      <c r="B150" s="5">
        <v>3900</v>
      </c>
      <c r="C150" s="6">
        <v>12</v>
      </c>
      <c r="D150" s="4">
        <v>67</v>
      </c>
      <c r="E150" s="7">
        <f t="shared" si="5"/>
        <v>0.17910447761194029</v>
      </c>
    </row>
    <row r="151" spans="1:5" x14ac:dyDescent="0.35">
      <c r="A151" s="4" t="s">
        <v>141</v>
      </c>
      <c r="B151" s="5">
        <v>4400</v>
      </c>
      <c r="C151" s="6">
        <v>14</v>
      </c>
      <c r="D151" s="4">
        <v>207</v>
      </c>
      <c r="E151" s="7">
        <f t="shared" si="5"/>
        <v>6.7632850241545889E-2</v>
      </c>
    </row>
    <row r="152" spans="1:5" x14ac:dyDescent="0.35">
      <c r="A152" s="4" t="s">
        <v>142</v>
      </c>
      <c r="B152" s="5">
        <v>120</v>
      </c>
      <c r="C152" s="6">
        <v>3</v>
      </c>
      <c r="D152" s="4">
        <v>8</v>
      </c>
      <c r="E152" s="7">
        <f t="shared" si="5"/>
        <v>0.375</v>
      </c>
    </row>
    <row r="153" spans="1:5" x14ac:dyDescent="0.35">
      <c r="A153" s="4" t="s">
        <v>143</v>
      </c>
      <c r="B153" s="5">
        <v>240</v>
      </c>
      <c r="C153" s="6">
        <v>3</v>
      </c>
      <c r="D153" s="4">
        <v>23</v>
      </c>
      <c r="E153" s="7">
        <f t="shared" si="5"/>
        <v>0.13043478260869565</v>
      </c>
    </row>
    <row r="154" spans="1:5" x14ac:dyDescent="0.35">
      <c r="A154" s="4" t="s">
        <v>144</v>
      </c>
      <c r="B154" s="5">
        <v>2040</v>
      </c>
      <c r="C154" s="6">
        <v>15</v>
      </c>
      <c r="D154" s="4">
        <v>123</v>
      </c>
      <c r="E154" s="7">
        <f t="shared" si="5"/>
        <v>0.12195121951219512</v>
      </c>
    </row>
    <row r="155" spans="1:5" x14ac:dyDescent="0.35">
      <c r="A155" s="4" t="s">
        <v>145</v>
      </c>
      <c r="B155" s="5">
        <v>972</v>
      </c>
      <c r="C155" s="6">
        <v>8</v>
      </c>
      <c r="D155" s="4">
        <v>75</v>
      </c>
      <c r="E155" s="7">
        <f t="shared" si="5"/>
        <v>0.10666666666666667</v>
      </c>
    </row>
    <row r="156" spans="1:5" x14ac:dyDescent="0.35">
      <c r="A156" s="4" t="s">
        <v>146</v>
      </c>
      <c r="B156" s="5">
        <v>7116</v>
      </c>
      <c r="C156" s="6">
        <v>24</v>
      </c>
      <c r="D156" s="4">
        <v>134</v>
      </c>
      <c r="E156" s="7">
        <f t="shared" si="5"/>
        <v>0.17910447761194029</v>
      </c>
    </row>
    <row r="157" spans="1:5" x14ac:dyDescent="0.35">
      <c r="A157" s="4" t="s">
        <v>147</v>
      </c>
      <c r="B157" s="5">
        <v>4212</v>
      </c>
      <c r="C157" s="6">
        <v>21</v>
      </c>
      <c r="D157" s="4">
        <v>263</v>
      </c>
      <c r="E157" s="7">
        <f t="shared" si="5"/>
        <v>7.9847908745247151E-2</v>
      </c>
    </row>
    <row r="158" spans="1:5" x14ac:dyDescent="0.35">
      <c r="A158" s="4" t="s">
        <v>148</v>
      </c>
      <c r="B158" s="5">
        <v>2676</v>
      </c>
      <c r="C158" s="6">
        <v>15</v>
      </c>
      <c r="D158" s="4">
        <v>113</v>
      </c>
      <c r="E158" s="7">
        <f t="shared" si="5"/>
        <v>0.13274336283185842</v>
      </c>
    </row>
    <row r="159" spans="1:5" x14ac:dyDescent="0.35">
      <c r="A159" s="4" t="s">
        <v>149</v>
      </c>
      <c r="B159" s="5">
        <v>4118</v>
      </c>
      <c r="C159" s="6">
        <v>17</v>
      </c>
      <c r="D159" s="4">
        <v>44</v>
      </c>
      <c r="E159" s="7">
        <f t="shared" si="5"/>
        <v>0.38636363636363635</v>
      </c>
    </row>
    <row r="160" spans="1:5" x14ac:dyDescent="0.35">
      <c r="A160" s="4" t="s">
        <v>150</v>
      </c>
      <c r="B160" s="5">
        <v>960</v>
      </c>
      <c r="C160" s="6">
        <v>8</v>
      </c>
      <c r="D160" s="4">
        <v>40</v>
      </c>
      <c r="E160" s="7">
        <f t="shared" si="5"/>
        <v>0.2</v>
      </c>
    </row>
    <row r="161" spans="1:5" x14ac:dyDescent="0.35">
      <c r="A161" s="4" t="s">
        <v>151</v>
      </c>
      <c r="B161" s="5">
        <v>5334</v>
      </c>
      <c r="C161" s="6">
        <v>22</v>
      </c>
      <c r="D161" s="4">
        <v>145</v>
      </c>
      <c r="E161" s="7">
        <f t="shared" si="5"/>
        <v>0.15172413793103448</v>
      </c>
    </row>
    <row r="162" spans="1:5" x14ac:dyDescent="0.35">
      <c r="A162" s="1" t="s">
        <v>152</v>
      </c>
      <c r="B162" s="2">
        <f>SUM(B146:B161)</f>
        <v>120596.24</v>
      </c>
      <c r="C162" s="3">
        <f>SUM(C146:C161)</f>
        <v>500</v>
      </c>
      <c r="D162" s="1">
        <f>SUM(D146:D161)</f>
        <v>3757</v>
      </c>
      <c r="E162" s="7">
        <f t="shared" si="5"/>
        <v>0.13308490817141336</v>
      </c>
    </row>
    <row r="163" spans="1:5" x14ac:dyDescent="0.35">
      <c r="A163" s="1"/>
      <c r="B163" s="2"/>
      <c r="C163" s="3"/>
      <c r="D163" s="1"/>
      <c r="E163" s="7"/>
    </row>
    <row r="164" spans="1:5" x14ac:dyDescent="0.35">
      <c r="A164" s="1" t="s">
        <v>153</v>
      </c>
      <c r="B164" s="2"/>
      <c r="C164" s="3"/>
      <c r="D164" s="1"/>
      <c r="E164" s="7"/>
    </row>
    <row r="165" spans="1:5" x14ac:dyDescent="0.35">
      <c r="A165" s="4" t="s">
        <v>154</v>
      </c>
      <c r="B165" s="5">
        <v>11196</v>
      </c>
      <c r="C165" s="6">
        <v>37</v>
      </c>
      <c r="D165" s="4">
        <v>673</v>
      </c>
      <c r="E165" s="7">
        <f t="shared" si="5"/>
        <v>5.4977711738484397E-2</v>
      </c>
    </row>
    <row r="166" spans="1:5" x14ac:dyDescent="0.35">
      <c r="A166" s="4" t="s">
        <v>155</v>
      </c>
      <c r="B166" s="5">
        <v>4044</v>
      </c>
      <c r="C166" s="6">
        <v>27</v>
      </c>
      <c r="D166" s="4">
        <v>1277</v>
      </c>
      <c r="E166" s="7">
        <f t="shared" si="5"/>
        <v>2.1143304620203602E-2</v>
      </c>
    </row>
    <row r="167" spans="1:5" x14ac:dyDescent="0.35">
      <c r="A167" s="4" t="s">
        <v>156</v>
      </c>
      <c r="B167" s="5">
        <v>5580</v>
      </c>
      <c r="C167" s="6">
        <v>50</v>
      </c>
      <c r="D167" s="4">
        <v>994</v>
      </c>
      <c r="E167" s="7">
        <f t="shared" si="5"/>
        <v>5.030181086519115E-2</v>
      </c>
    </row>
    <row r="168" spans="1:5" x14ac:dyDescent="0.35">
      <c r="A168" s="4" t="s">
        <v>157</v>
      </c>
      <c r="B168" s="5">
        <v>3220</v>
      </c>
      <c r="C168" s="6">
        <v>20</v>
      </c>
      <c r="D168" s="4">
        <v>1969</v>
      </c>
      <c r="E168" s="7">
        <f t="shared" si="5"/>
        <v>1.015744032503809E-2</v>
      </c>
    </row>
    <row r="169" spans="1:5" x14ac:dyDescent="0.35">
      <c r="A169" s="4" t="s">
        <v>158</v>
      </c>
      <c r="B169" s="5">
        <v>5964</v>
      </c>
      <c r="C169" s="6">
        <v>38</v>
      </c>
      <c r="D169" s="4">
        <v>1761</v>
      </c>
      <c r="E169" s="7">
        <f t="shared" si="5"/>
        <v>2.1578648495173196E-2</v>
      </c>
    </row>
    <row r="170" spans="1:5" x14ac:dyDescent="0.35">
      <c r="A170" s="4" t="s">
        <v>159</v>
      </c>
      <c r="B170" s="5">
        <v>1238.04</v>
      </c>
      <c r="C170" s="6">
        <v>17</v>
      </c>
      <c r="D170" s="4">
        <v>1764</v>
      </c>
      <c r="E170" s="7">
        <f t="shared" si="5"/>
        <v>9.6371882086167798E-3</v>
      </c>
    </row>
    <row r="171" spans="1:5" x14ac:dyDescent="0.35">
      <c r="A171" s="4" t="s">
        <v>160</v>
      </c>
      <c r="B171" s="5">
        <v>16581.599999999999</v>
      </c>
      <c r="C171" s="6">
        <v>105</v>
      </c>
      <c r="D171" s="4">
        <v>2534</v>
      </c>
      <c r="E171" s="7">
        <f t="shared" si="5"/>
        <v>4.1436464088397788E-2</v>
      </c>
    </row>
    <row r="172" spans="1:5" x14ac:dyDescent="0.35">
      <c r="A172" s="4" t="s">
        <v>161</v>
      </c>
      <c r="B172" s="5">
        <v>10884</v>
      </c>
      <c r="C172" s="6">
        <v>70</v>
      </c>
      <c r="D172" s="4">
        <v>3736</v>
      </c>
      <c r="E172" s="7">
        <f t="shared" si="5"/>
        <v>1.873661670235546E-2</v>
      </c>
    </row>
    <row r="173" spans="1:5" x14ac:dyDescent="0.35">
      <c r="A173" s="4" t="s">
        <v>162</v>
      </c>
      <c r="B173" s="5">
        <v>4500</v>
      </c>
      <c r="C173" s="6">
        <v>28</v>
      </c>
      <c r="D173" s="4">
        <v>1171</v>
      </c>
      <c r="E173" s="7">
        <f t="shared" si="5"/>
        <v>2.3911187019641331E-2</v>
      </c>
    </row>
    <row r="174" spans="1:5" x14ac:dyDescent="0.35">
      <c r="A174" s="4" t="s">
        <v>163</v>
      </c>
      <c r="B174" s="5">
        <v>9588</v>
      </c>
      <c r="C174" s="6">
        <v>27</v>
      </c>
      <c r="D174" s="4">
        <v>4004</v>
      </c>
      <c r="E174" s="7">
        <f t="shared" si="5"/>
        <v>6.743256743256743E-3</v>
      </c>
    </row>
    <row r="175" spans="1:5" x14ac:dyDescent="0.35">
      <c r="A175" s="4" t="s">
        <v>164</v>
      </c>
      <c r="B175" s="5">
        <v>11588</v>
      </c>
      <c r="C175" s="6">
        <v>67</v>
      </c>
      <c r="D175" s="4">
        <v>2821</v>
      </c>
      <c r="E175" s="7">
        <f t="shared" si="5"/>
        <v>2.3750443105281814E-2</v>
      </c>
    </row>
    <row r="176" spans="1:5" x14ac:dyDescent="0.35">
      <c r="A176" s="4" t="s">
        <v>165</v>
      </c>
      <c r="B176" s="5">
        <v>3386</v>
      </c>
      <c r="C176" s="6">
        <v>19</v>
      </c>
      <c r="D176" s="4">
        <v>329</v>
      </c>
      <c r="E176" s="7">
        <f t="shared" si="5"/>
        <v>5.7750759878419454E-2</v>
      </c>
    </row>
    <row r="177" spans="1:5" x14ac:dyDescent="0.35">
      <c r="A177" s="4" t="s">
        <v>166</v>
      </c>
      <c r="B177" s="5">
        <v>11100</v>
      </c>
      <c r="C177" s="6">
        <v>65</v>
      </c>
      <c r="D177" s="4">
        <v>1059</v>
      </c>
      <c r="E177" s="7">
        <f t="shared" si="5"/>
        <v>6.1378659112370164E-2</v>
      </c>
    </row>
    <row r="178" spans="1:5" x14ac:dyDescent="0.35">
      <c r="A178" s="4" t="s">
        <v>167</v>
      </c>
      <c r="B178" s="5">
        <v>12204</v>
      </c>
      <c r="C178" s="6">
        <v>67</v>
      </c>
      <c r="D178" s="4">
        <v>3832</v>
      </c>
      <c r="E178" s="7">
        <f t="shared" si="5"/>
        <v>1.7484342379958245E-2</v>
      </c>
    </row>
    <row r="179" spans="1:5" x14ac:dyDescent="0.35">
      <c r="A179" s="4" t="s">
        <v>168</v>
      </c>
      <c r="B179" s="5">
        <v>13318</v>
      </c>
      <c r="C179" s="6">
        <v>73</v>
      </c>
      <c r="D179" s="4">
        <v>2650</v>
      </c>
      <c r="E179" s="7">
        <f t="shared" si="5"/>
        <v>2.7547169811320753E-2</v>
      </c>
    </row>
    <row r="180" spans="1:5" x14ac:dyDescent="0.35">
      <c r="A180" s="4" t="s">
        <v>169</v>
      </c>
      <c r="B180" s="5">
        <v>46318.92</v>
      </c>
      <c r="C180" s="6">
        <v>239</v>
      </c>
      <c r="D180" s="4">
        <v>3228</v>
      </c>
      <c r="E180" s="7">
        <f t="shared" si="5"/>
        <v>7.4039653035935557E-2</v>
      </c>
    </row>
    <row r="181" spans="1:5" x14ac:dyDescent="0.35">
      <c r="A181" s="4" t="s">
        <v>170</v>
      </c>
      <c r="B181" s="5">
        <v>19464</v>
      </c>
      <c r="C181" s="6">
        <v>116</v>
      </c>
      <c r="D181" s="4">
        <v>2118</v>
      </c>
      <c r="E181" s="7">
        <f t="shared" si="5"/>
        <v>5.4768649669499528E-2</v>
      </c>
    </row>
    <row r="182" spans="1:5" x14ac:dyDescent="0.35">
      <c r="A182" s="4" t="s">
        <v>171</v>
      </c>
      <c r="B182" s="5">
        <v>14616</v>
      </c>
      <c r="C182" s="6">
        <v>88</v>
      </c>
      <c r="D182" s="4">
        <v>3702</v>
      </c>
      <c r="E182" s="7">
        <f t="shared" si="5"/>
        <v>2.3770934629929769E-2</v>
      </c>
    </row>
    <row r="183" spans="1:5" x14ac:dyDescent="0.35">
      <c r="A183" s="4" t="s">
        <v>172</v>
      </c>
      <c r="B183" s="5">
        <v>3756</v>
      </c>
      <c r="C183" s="6">
        <v>18</v>
      </c>
      <c r="D183" s="4">
        <v>3401</v>
      </c>
      <c r="E183" s="7">
        <f t="shared" si="5"/>
        <v>5.2925610114672155E-3</v>
      </c>
    </row>
    <row r="184" spans="1:5" x14ac:dyDescent="0.35">
      <c r="A184" s="4" t="s">
        <v>173</v>
      </c>
      <c r="B184" s="5">
        <v>14225</v>
      </c>
      <c r="C184" s="6">
        <v>64</v>
      </c>
      <c r="D184" s="4">
        <v>3568</v>
      </c>
      <c r="E184" s="7">
        <f t="shared" si="5"/>
        <v>1.7937219730941704E-2</v>
      </c>
    </row>
    <row r="185" spans="1:5" x14ac:dyDescent="0.35">
      <c r="A185" s="4" t="s">
        <v>174</v>
      </c>
      <c r="B185" s="5">
        <v>16035.96</v>
      </c>
      <c r="C185" s="6">
        <v>72</v>
      </c>
      <c r="D185" s="4">
        <v>2871</v>
      </c>
      <c r="E185" s="7">
        <f t="shared" si="5"/>
        <v>2.5078369905956112E-2</v>
      </c>
    </row>
    <row r="186" spans="1:5" x14ac:dyDescent="0.35">
      <c r="A186" s="4" t="s">
        <v>175</v>
      </c>
      <c r="B186" s="5">
        <v>3276</v>
      </c>
      <c r="C186" s="6">
        <v>12</v>
      </c>
      <c r="D186" s="4">
        <v>1687</v>
      </c>
      <c r="E186" s="7">
        <f t="shared" si="5"/>
        <v>7.1132187314759928E-3</v>
      </c>
    </row>
    <row r="187" spans="1:5" x14ac:dyDescent="0.35">
      <c r="A187" s="4" t="s">
        <v>176</v>
      </c>
      <c r="B187" s="5">
        <v>3876</v>
      </c>
      <c r="C187" s="6">
        <v>22</v>
      </c>
      <c r="D187" s="4">
        <v>1338</v>
      </c>
      <c r="E187" s="7">
        <f t="shared" si="5"/>
        <v>1.6442451420029897E-2</v>
      </c>
    </row>
    <row r="188" spans="1:5" x14ac:dyDescent="0.35">
      <c r="A188" s="4" t="s">
        <v>177</v>
      </c>
      <c r="B188" s="5">
        <v>7464</v>
      </c>
      <c r="C188" s="6">
        <v>29</v>
      </c>
      <c r="D188" s="4">
        <v>1276</v>
      </c>
      <c r="E188" s="7">
        <f t="shared" si="5"/>
        <v>2.2727272727272728E-2</v>
      </c>
    </row>
    <row r="189" spans="1:5" x14ac:dyDescent="0.35">
      <c r="A189" s="1" t="s">
        <v>178</v>
      </c>
      <c r="B189" s="2">
        <f>SUM(B165:B188)</f>
        <v>253423.52</v>
      </c>
      <c r="C189" s="3">
        <v>1639</v>
      </c>
      <c r="D189" s="1">
        <f>SUM(D165:D188)</f>
        <v>53763</v>
      </c>
      <c r="E189" s="7">
        <f t="shared" si="5"/>
        <v>3.0485649982329856E-2</v>
      </c>
    </row>
    <row r="190" spans="1:5" x14ac:dyDescent="0.35">
      <c r="A190" s="4"/>
      <c r="B190" s="5"/>
      <c r="C190" s="6"/>
      <c r="D190" s="4"/>
      <c r="E190" s="7"/>
    </row>
    <row r="191" spans="1:5" x14ac:dyDescent="0.35">
      <c r="A191" s="1" t="s">
        <v>179</v>
      </c>
      <c r="B191" s="2"/>
      <c r="C191" s="3"/>
      <c r="D191" s="1"/>
      <c r="E191" s="7"/>
    </row>
    <row r="192" spans="1:5" x14ac:dyDescent="0.35">
      <c r="A192" s="4" t="s">
        <v>179</v>
      </c>
      <c r="B192" s="2">
        <v>38496.120000000003</v>
      </c>
      <c r="C192" s="3">
        <v>178</v>
      </c>
      <c r="D192" s="1">
        <v>1650</v>
      </c>
      <c r="E192" s="7">
        <f t="shared" si="5"/>
        <v>0.10787878787878788</v>
      </c>
    </row>
    <row r="193" spans="1:5" x14ac:dyDescent="0.35">
      <c r="A193" s="4"/>
      <c r="B193" s="5"/>
      <c r="C193" s="6"/>
      <c r="D193" s="4"/>
      <c r="E193" s="7"/>
    </row>
    <row r="194" spans="1:5" x14ac:dyDescent="0.35">
      <c r="A194" s="1" t="s">
        <v>180</v>
      </c>
      <c r="B194" s="2"/>
      <c r="C194" s="3"/>
      <c r="D194" s="1"/>
      <c r="E194" s="7"/>
    </row>
    <row r="195" spans="1:5" x14ac:dyDescent="0.35">
      <c r="A195" s="4" t="s">
        <v>181</v>
      </c>
      <c r="B195" s="5">
        <v>5832</v>
      </c>
      <c r="C195" s="6">
        <v>18</v>
      </c>
      <c r="D195" s="4">
        <v>151</v>
      </c>
      <c r="E195" s="7">
        <f t="shared" ref="E195:E266" si="7">C195/D195</f>
        <v>0.11920529801324503</v>
      </c>
    </row>
    <row r="196" spans="1:5" x14ac:dyDescent="0.35">
      <c r="A196" s="4" t="s">
        <v>182</v>
      </c>
      <c r="B196" s="5">
        <v>3192</v>
      </c>
      <c r="C196" s="6">
        <v>15</v>
      </c>
      <c r="D196" s="4">
        <v>90</v>
      </c>
      <c r="E196" s="7">
        <f t="shared" si="7"/>
        <v>0.16666666666666666</v>
      </c>
    </row>
    <row r="197" spans="1:5" x14ac:dyDescent="0.35">
      <c r="A197" s="4" t="s">
        <v>183</v>
      </c>
      <c r="B197" s="5">
        <v>96216.24</v>
      </c>
      <c r="C197" s="6">
        <v>359</v>
      </c>
      <c r="D197" s="4">
        <v>4701</v>
      </c>
      <c r="E197" s="7">
        <f t="shared" si="7"/>
        <v>7.6366730482875983E-2</v>
      </c>
    </row>
    <row r="198" spans="1:5" x14ac:dyDescent="0.35">
      <c r="A198" s="4" t="s">
        <v>184</v>
      </c>
      <c r="B198" s="5">
        <v>42728</v>
      </c>
      <c r="C198" s="6">
        <v>169</v>
      </c>
      <c r="D198" s="4">
        <v>1312</v>
      </c>
      <c r="E198" s="7">
        <f t="shared" si="7"/>
        <v>0.1288109756097561</v>
      </c>
    </row>
    <row r="199" spans="1:5" x14ac:dyDescent="0.35">
      <c r="A199" s="4" t="s">
        <v>185</v>
      </c>
      <c r="B199" s="5">
        <v>864</v>
      </c>
      <c r="C199" s="6">
        <v>7</v>
      </c>
      <c r="D199" s="4">
        <v>111</v>
      </c>
      <c r="E199" s="7">
        <f t="shared" si="7"/>
        <v>6.3063063063063057E-2</v>
      </c>
    </row>
    <row r="200" spans="1:5" x14ac:dyDescent="0.35">
      <c r="A200" s="18" t="s">
        <v>186</v>
      </c>
      <c r="B200" s="19">
        <v>1393</v>
      </c>
      <c r="C200" s="20">
        <v>13</v>
      </c>
      <c r="D200" s="18">
        <v>312</v>
      </c>
      <c r="E200" s="7">
        <f t="shared" si="7"/>
        <v>4.1666666666666664E-2</v>
      </c>
    </row>
    <row r="201" spans="1:5" x14ac:dyDescent="0.35">
      <c r="A201" s="18" t="s">
        <v>187</v>
      </c>
      <c r="B201" s="19">
        <v>384</v>
      </c>
      <c r="C201" s="20">
        <v>5</v>
      </c>
      <c r="D201" s="18">
        <v>290</v>
      </c>
      <c r="E201" s="7">
        <f t="shared" si="7"/>
        <v>1.7241379310344827E-2</v>
      </c>
    </row>
    <row r="202" spans="1:5" x14ac:dyDescent="0.35">
      <c r="A202" s="4" t="s">
        <v>188</v>
      </c>
      <c r="B202" s="5">
        <v>45908.160000000003</v>
      </c>
      <c r="C202" s="6">
        <v>219</v>
      </c>
      <c r="D202" s="4">
        <v>1364</v>
      </c>
      <c r="E202" s="7">
        <f t="shared" si="7"/>
        <v>0.16055718475073313</v>
      </c>
    </row>
    <row r="203" spans="1:5" x14ac:dyDescent="0.35">
      <c r="A203" s="4" t="s">
        <v>189</v>
      </c>
      <c r="B203" s="5">
        <v>13386</v>
      </c>
      <c r="C203" s="6">
        <v>45</v>
      </c>
      <c r="D203" s="4">
        <v>200</v>
      </c>
      <c r="E203" s="7">
        <f t="shared" si="7"/>
        <v>0.22500000000000001</v>
      </c>
    </row>
    <row r="204" spans="1:5" x14ac:dyDescent="0.35">
      <c r="A204" s="4" t="s">
        <v>190</v>
      </c>
      <c r="B204" s="5">
        <v>2304</v>
      </c>
      <c r="C204" s="6">
        <v>9</v>
      </c>
      <c r="D204" s="4">
        <v>18</v>
      </c>
      <c r="E204" s="7">
        <f t="shared" si="7"/>
        <v>0.5</v>
      </c>
    </row>
    <row r="205" spans="1:5" x14ac:dyDescent="0.35">
      <c r="A205" s="4" t="s">
        <v>191</v>
      </c>
      <c r="B205" s="5">
        <v>1260</v>
      </c>
      <c r="C205" s="6">
        <v>5</v>
      </c>
      <c r="D205" s="4">
        <v>10</v>
      </c>
      <c r="E205" s="7">
        <f t="shared" si="7"/>
        <v>0.5</v>
      </c>
    </row>
    <row r="206" spans="1:5" x14ac:dyDescent="0.35">
      <c r="A206" s="18" t="s">
        <v>192</v>
      </c>
      <c r="B206" s="19">
        <v>828</v>
      </c>
      <c r="C206" s="20">
        <v>11</v>
      </c>
      <c r="D206" s="18">
        <v>52</v>
      </c>
      <c r="E206" s="7">
        <f t="shared" si="7"/>
        <v>0.21153846153846154</v>
      </c>
    </row>
    <row r="207" spans="1:5" x14ac:dyDescent="0.35">
      <c r="A207" s="18" t="s">
        <v>193</v>
      </c>
      <c r="B207" s="19">
        <v>3780</v>
      </c>
      <c r="C207" s="20">
        <v>11</v>
      </c>
      <c r="D207" s="18">
        <v>23</v>
      </c>
      <c r="E207" s="7">
        <f t="shared" si="7"/>
        <v>0.47826086956521741</v>
      </c>
    </row>
    <row r="208" spans="1:5" x14ac:dyDescent="0.35">
      <c r="A208" s="18" t="s">
        <v>194</v>
      </c>
      <c r="B208" s="19">
        <v>900</v>
      </c>
      <c r="C208" s="20">
        <v>5</v>
      </c>
      <c r="D208" s="18">
        <v>14</v>
      </c>
      <c r="E208" s="7">
        <f t="shared" si="7"/>
        <v>0.35714285714285715</v>
      </c>
    </row>
    <row r="209" spans="1:5" x14ac:dyDescent="0.35">
      <c r="A209" s="18" t="s">
        <v>195</v>
      </c>
      <c r="B209" s="19">
        <v>180</v>
      </c>
      <c r="C209" s="20">
        <v>3</v>
      </c>
      <c r="D209" s="18">
        <v>12</v>
      </c>
      <c r="E209" s="7">
        <f t="shared" si="7"/>
        <v>0.25</v>
      </c>
    </row>
    <row r="210" spans="1:5" x14ac:dyDescent="0.35">
      <c r="A210" s="4" t="s">
        <v>196</v>
      </c>
      <c r="B210" s="5">
        <v>36978</v>
      </c>
      <c r="C210" s="6">
        <v>195</v>
      </c>
      <c r="D210" s="4">
        <v>1203</v>
      </c>
      <c r="E210" s="7">
        <f t="shared" si="7"/>
        <v>0.16209476309226933</v>
      </c>
    </row>
    <row r="211" spans="1:5" x14ac:dyDescent="0.35">
      <c r="A211" s="4" t="s">
        <v>197</v>
      </c>
      <c r="B211" s="5">
        <v>18761</v>
      </c>
      <c r="C211" s="6">
        <v>87</v>
      </c>
      <c r="D211" s="4">
        <v>554</v>
      </c>
      <c r="E211" s="7">
        <f t="shared" si="7"/>
        <v>0.15703971119133575</v>
      </c>
    </row>
    <row r="212" spans="1:5" x14ac:dyDescent="0.35">
      <c r="A212" s="1" t="s">
        <v>198</v>
      </c>
      <c r="B212" s="2">
        <f>SUM(B195:B211)</f>
        <v>274894.40000000002</v>
      </c>
      <c r="C212" s="3">
        <f>SUM(C195:C211)</f>
        <v>1176</v>
      </c>
      <c r="D212" s="1">
        <f>SUM(D195:D211)</f>
        <v>10417</v>
      </c>
      <c r="E212" s="7">
        <f t="shared" si="7"/>
        <v>0.1128923874436018</v>
      </c>
    </row>
    <row r="213" spans="1:5" x14ac:dyDescent="0.35">
      <c r="A213" s="4"/>
      <c r="B213" s="5"/>
      <c r="C213" s="6"/>
      <c r="D213" s="4"/>
      <c r="E213" s="7"/>
    </row>
    <row r="214" spans="1:5" x14ac:dyDescent="0.35">
      <c r="A214" s="1" t="s">
        <v>199</v>
      </c>
      <c r="B214" s="2"/>
      <c r="C214" s="3"/>
      <c r="D214" s="1"/>
      <c r="E214" s="7"/>
    </row>
    <row r="215" spans="1:5" x14ac:dyDescent="0.35">
      <c r="A215" s="4" t="s">
        <v>199</v>
      </c>
      <c r="B215" s="2">
        <v>28500</v>
      </c>
      <c r="C215" s="3">
        <v>162</v>
      </c>
      <c r="D215" s="1">
        <v>1811</v>
      </c>
      <c r="E215" s="21">
        <f t="shared" si="7"/>
        <v>8.9453340695748201E-2</v>
      </c>
    </row>
    <row r="216" spans="1:5" x14ac:dyDescent="0.35">
      <c r="A216" s="4"/>
      <c r="B216" s="5"/>
      <c r="C216" s="6"/>
      <c r="D216" s="4"/>
      <c r="E216" s="7"/>
    </row>
    <row r="217" spans="1:5" x14ac:dyDescent="0.35">
      <c r="A217" s="22" t="s">
        <v>200</v>
      </c>
      <c r="B217" s="23"/>
      <c r="C217" s="16"/>
      <c r="D217" s="22"/>
      <c r="E217" s="7"/>
    </row>
    <row r="218" spans="1:5" x14ac:dyDescent="0.35">
      <c r="A218" s="24" t="s">
        <v>201</v>
      </c>
      <c r="B218" s="25">
        <v>136606.07999999999</v>
      </c>
      <c r="C218" s="26">
        <v>636</v>
      </c>
      <c r="D218" s="27">
        <v>3820</v>
      </c>
      <c r="E218" s="7">
        <f t="shared" si="7"/>
        <v>0.16649214659685863</v>
      </c>
    </row>
    <row r="219" spans="1:5" x14ac:dyDescent="0.35">
      <c r="A219" s="24" t="s">
        <v>202</v>
      </c>
      <c r="B219" s="25">
        <v>12660</v>
      </c>
      <c r="C219" s="26">
        <v>114</v>
      </c>
      <c r="D219" s="27">
        <v>1228</v>
      </c>
      <c r="E219" s="7">
        <f t="shared" si="7"/>
        <v>9.2833876221498371E-2</v>
      </c>
    </row>
    <row r="220" spans="1:5" x14ac:dyDescent="0.35">
      <c r="A220" s="24" t="s">
        <v>203</v>
      </c>
      <c r="B220" s="25">
        <v>5516</v>
      </c>
      <c r="C220" s="26">
        <v>50</v>
      </c>
      <c r="D220" s="27">
        <v>1157</v>
      </c>
      <c r="E220" s="7">
        <f t="shared" si="7"/>
        <v>4.3215211754537596E-2</v>
      </c>
    </row>
    <row r="221" spans="1:5" x14ac:dyDescent="0.35">
      <c r="A221" s="24" t="s">
        <v>204</v>
      </c>
      <c r="B221" s="25">
        <v>5880</v>
      </c>
      <c r="C221" s="26">
        <v>23</v>
      </c>
      <c r="D221" s="27">
        <v>662</v>
      </c>
      <c r="E221" s="7">
        <f t="shared" si="7"/>
        <v>3.4743202416918431E-2</v>
      </c>
    </row>
    <row r="222" spans="1:5" x14ac:dyDescent="0.35">
      <c r="A222" s="24" t="s">
        <v>205</v>
      </c>
      <c r="B222" s="25">
        <v>14820</v>
      </c>
      <c r="C222" s="26">
        <v>26</v>
      </c>
      <c r="D222" s="27">
        <v>1425</v>
      </c>
      <c r="E222" s="7">
        <f t="shared" si="7"/>
        <v>1.8245614035087718E-2</v>
      </c>
    </row>
    <row r="223" spans="1:5" x14ac:dyDescent="0.35">
      <c r="A223" s="24" t="s">
        <v>206</v>
      </c>
      <c r="B223" s="25">
        <v>0</v>
      </c>
      <c r="C223" s="26">
        <v>0</v>
      </c>
      <c r="D223" s="27">
        <v>6</v>
      </c>
      <c r="E223" s="7">
        <f t="shared" si="7"/>
        <v>0</v>
      </c>
    </row>
    <row r="224" spans="1:5" x14ac:dyDescent="0.35">
      <c r="A224" s="24" t="s">
        <v>207</v>
      </c>
      <c r="B224" s="25">
        <v>8736</v>
      </c>
      <c r="C224" s="26">
        <v>50</v>
      </c>
      <c r="D224" s="27">
        <v>1665</v>
      </c>
      <c r="E224" s="7">
        <f t="shared" si="7"/>
        <v>3.003003003003003E-2</v>
      </c>
    </row>
    <row r="225" spans="1:5" x14ac:dyDescent="0.35">
      <c r="A225" s="24" t="s">
        <v>208</v>
      </c>
      <c r="B225" s="25">
        <v>6840</v>
      </c>
      <c r="C225" s="26">
        <v>28</v>
      </c>
      <c r="D225" s="27">
        <v>1148</v>
      </c>
      <c r="E225" s="7">
        <f t="shared" si="7"/>
        <v>2.4390243902439025E-2</v>
      </c>
    </row>
    <row r="226" spans="1:5" x14ac:dyDescent="0.35">
      <c r="A226" s="24" t="s">
        <v>209</v>
      </c>
      <c r="B226" s="25">
        <v>3888</v>
      </c>
      <c r="C226" s="26">
        <v>10</v>
      </c>
      <c r="D226" s="27">
        <v>94</v>
      </c>
      <c r="E226" s="7">
        <f t="shared" si="7"/>
        <v>0.10638297872340426</v>
      </c>
    </row>
    <row r="227" spans="1:5" x14ac:dyDescent="0.35">
      <c r="A227" s="24" t="s">
        <v>210</v>
      </c>
      <c r="B227" s="25">
        <v>780</v>
      </c>
      <c r="C227" s="26">
        <v>6</v>
      </c>
      <c r="D227" s="27">
        <v>168</v>
      </c>
      <c r="E227" s="7">
        <f t="shared" si="7"/>
        <v>3.5714285714285712E-2</v>
      </c>
    </row>
    <row r="228" spans="1:5" x14ac:dyDescent="0.35">
      <c r="A228" s="24" t="s">
        <v>211</v>
      </c>
      <c r="B228" s="25">
        <v>3204</v>
      </c>
      <c r="C228" s="26">
        <v>19</v>
      </c>
      <c r="D228" s="27">
        <v>257</v>
      </c>
      <c r="E228" s="7">
        <f t="shared" si="7"/>
        <v>7.3929961089494164E-2</v>
      </c>
    </row>
    <row r="229" spans="1:5" x14ac:dyDescent="0.35">
      <c r="A229" s="24" t="s">
        <v>212</v>
      </c>
      <c r="B229" s="25">
        <v>23364</v>
      </c>
      <c r="C229" s="26">
        <v>133</v>
      </c>
      <c r="D229" s="27">
        <v>1201</v>
      </c>
      <c r="E229" s="7">
        <f t="shared" si="7"/>
        <v>0.11074104912572856</v>
      </c>
    </row>
    <row r="230" spans="1:5" x14ac:dyDescent="0.35">
      <c r="A230" s="24" t="s">
        <v>213</v>
      </c>
      <c r="B230" s="25">
        <v>2232</v>
      </c>
      <c r="C230" s="26">
        <v>21</v>
      </c>
      <c r="D230" s="27">
        <v>1010</v>
      </c>
      <c r="E230" s="7">
        <f t="shared" si="7"/>
        <v>2.0792079207920793E-2</v>
      </c>
    </row>
    <row r="231" spans="1:5" x14ac:dyDescent="0.35">
      <c r="A231" s="24" t="s">
        <v>214</v>
      </c>
      <c r="B231" s="25">
        <v>2568</v>
      </c>
      <c r="C231" s="26">
        <v>19</v>
      </c>
      <c r="D231" s="27">
        <v>1517</v>
      </c>
      <c r="E231" s="7">
        <f t="shared" si="7"/>
        <v>1.2524719841793012E-2</v>
      </c>
    </row>
    <row r="232" spans="1:5" x14ac:dyDescent="0.35">
      <c r="A232" s="18" t="s">
        <v>215</v>
      </c>
      <c r="B232" s="28">
        <v>3564</v>
      </c>
      <c r="C232" s="29">
        <v>34</v>
      </c>
      <c r="D232" s="30">
        <v>1785</v>
      </c>
      <c r="E232" s="7">
        <f t="shared" si="7"/>
        <v>1.9047619047619049E-2</v>
      </c>
    </row>
    <row r="233" spans="1:5" x14ac:dyDescent="0.35">
      <c r="A233" s="24" t="s">
        <v>216</v>
      </c>
      <c r="B233" s="25">
        <v>28620</v>
      </c>
      <c r="C233" s="26">
        <v>253</v>
      </c>
      <c r="D233" s="27">
        <v>1504</v>
      </c>
      <c r="E233" s="7">
        <f t="shared" si="7"/>
        <v>0.16821808510638298</v>
      </c>
    </row>
    <row r="234" spans="1:5" x14ac:dyDescent="0.35">
      <c r="A234" s="24" t="s">
        <v>217</v>
      </c>
      <c r="B234" s="25">
        <v>252</v>
      </c>
      <c r="C234" s="26">
        <v>4</v>
      </c>
      <c r="D234" s="27">
        <v>41</v>
      </c>
      <c r="E234" s="7">
        <f t="shared" si="7"/>
        <v>9.7560975609756101E-2</v>
      </c>
    </row>
    <row r="235" spans="1:5" x14ac:dyDescent="0.35">
      <c r="A235" s="24" t="s">
        <v>218</v>
      </c>
      <c r="B235" s="25">
        <v>8340</v>
      </c>
      <c r="C235" s="26">
        <v>40</v>
      </c>
      <c r="D235" s="27">
        <v>1506</v>
      </c>
      <c r="E235" s="7">
        <f t="shared" si="7"/>
        <v>2.6560424966799469E-2</v>
      </c>
    </row>
    <row r="236" spans="1:5" x14ac:dyDescent="0.35">
      <c r="A236" s="24" t="s">
        <v>219</v>
      </c>
      <c r="B236" s="25">
        <v>10396.08</v>
      </c>
      <c r="C236" s="26">
        <v>37</v>
      </c>
      <c r="D236" s="27">
        <v>1071</v>
      </c>
      <c r="E236" s="7">
        <f t="shared" si="7"/>
        <v>3.454715219421102E-2</v>
      </c>
    </row>
    <row r="237" spans="1:5" x14ac:dyDescent="0.35">
      <c r="A237" s="24" t="s">
        <v>220</v>
      </c>
      <c r="B237" s="25">
        <v>5424</v>
      </c>
      <c r="C237" s="26">
        <v>65</v>
      </c>
      <c r="D237" s="27">
        <v>1181</v>
      </c>
      <c r="E237" s="7">
        <f t="shared" si="7"/>
        <v>5.5038103302286201E-2</v>
      </c>
    </row>
    <row r="238" spans="1:5" x14ac:dyDescent="0.35">
      <c r="A238" s="24" t="s">
        <v>221</v>
      </c>
      <c r="B238" s="25">
        <v>11504</v>
      </c>
      <c r="C238" s="26">
        <v>58</v>
      </c>
      <c r="D238" s="27">
        <v>1180</v>
      </c>
      <c r="E238" s="7">
        <f t="shared" si="7"/>
        <v>4.9152542372881358E-2</v>
      </c>
    </row>
    <row r="239" spans="1:5" x14ac:dyDescent="0.35">
      <c r="A239" s="24" t="s">
        <v>222</v>
      </c>
      <c r="B239" s="25">
        <v>1140</v>
      </c>
      <c r="C239" s="26">
        <v>14</v>
      </c>
      <c r="D239" s="27">
        <v>298</v>
      </c>
      <c r="E239" s="7">
        <f t="shared" si="7"/>
        <v>4.6979865771812082E-2</v>
      </c>
    </row>
    <row r="240" spans="1:5" x14ac:dyDescent="0.35">
      <c r="A240" s="24" t="s">
        <v>223</v>
      </c>
      <c r="B240" s="25">
        <v>8612</v>
      </c>
      <c r="C240" s="26">
        <v>39</v>
      </c>
      <c r="D240" s="27">
        <v>799</v>
      </c>
      <c r="E240" s="7">
        <f t="shared" si="7"/>
        <v>4.8811013767209012E-2</v>
      </c>
    </row>
    <row r="241" spans="1:5" x14ac:dyDescent="0.35">
      <c r="A241" s="24" t="s">
        <v>224</v>
      </c>
      <c r="B241" s="25">
        <v>1896</v>
      </c>
      <c r="C241" s="26">
        <v>22</v>
      </c>
      <c r="D241" s="27">
        <v>1821</v>
      </c>
      <c r="E241" s="7">
        <f t="shared" si="7"/>
        <v>1.2081274025260845E-2</v>
      </c>
    </row>
    <row r="242" spans="1:5" x14ac:dyDescent="0.35">
      <c r="A242" s="24" t="s">
        <v>225</v>
      </c>
      <c r="B242" s="25">
        <v>5256</v>
      </c>
      <c r="C242" s="26">
        <v>37</v>
      </c>
      <c r="D242" s="27">
        <v>1330</v>
      </c>
      <c r="E242" s="7">
        <f t="shared" si="7"/>
        <v>2.7819548872180452E-2</v>
      </c>
    </row>
    <row r="243" spans="1:5" x14ac:dyDescent="0.35">
      <c r="A243" s="24" t="s">
        <v>226</v>
      </c>
      <c r="B243" s="25">
        <v>240</v>
      </c>
      <c r="C243" s="26">
        <v>3</v>
      </c>
      <c r="D243" s="27">
        <v>25</v>
      </c>
      <c r="E243" s="7">
        <f t="shared" si="7"/>
        <v>0.12</v>
      </c>
    </row>
    <row r="244" spans="1:5" x14ac:dyDescent="0.35">
      <c r="A244" s="31" t="s">
        <v>227</v>
      </c>
      <c r="B244" s="32">
        <v>1200</v>
      </c>
      <c r="C244" s="33">
        <v>1</v>
      </c>
      <c r="D244" s="34">
        <v>930</v>
      </c>
      <c r="E244" s="7">
        <f t="shared" si="7"/>
        <v>1.0752688172043011E-3</v>
      </c>
    </row>
    <row r="245" spans="1:5" x14ac:dyDescent="0.35">
      <c r="A245" s="24" t="s">
        <v>228</v>
      </c>
      <c r="B245" s="25">
        <v>6744</v>
      </c>
      <c r="C245" s="26">
        <v>38</v>
      </c>
      <c r="D245" s="27">
        <v>1012</v>
      </c>
      <c r="E245" s="7">
        <f t="shared" si="7"/>
        <v>3.7549407114624504E-2</v>
      </c>
    </row>
    <row r="246" spans="1:5" x14ac:dyDescent="0.35">
      <c r="A246" s="24" t="s">
        <v>229</v>
      </c>
      <c r="B246" s="25">
        <v>60</v>
      </c>
      <c r="C246" s="26">
        <v>1</v>
      </c>
      <c r="D246" s="27">
        <v>40</v>
      </c>
      <c r="E246" s="7">
        <f t="shared" si="7"/>
        <v>2.5000000000000001E-2</v>
      </c>
    </row>
    <row r="247" spans="1:5" x14ac:dyDescent="0.35">
      <c r="A247" s="24" t="s">
        <v>230</v>
      </c>
      <c r="B247" s="25">
        <v>780</v>
      </c>
      <c r="C247" s="26">
        <v>4</v>
      </c>
      <c r="D247" s="27"/>
      <c r="E247" s="7"/>
    </row>
    <row r="248" spans="1:5" x14ac:dyDescent="0.35">
      <c r="A248" s="24" t="s">
        <v>231</v>
      </c>
      <c r="B248" s="25">
        <v>13872</v>
      </c>
      <c r="C248" s="26">
        <v>115</v>
      </c>
      <c r="D248" s="27">
        <v>1026</v>
      </c>
      <c r="E248" s="7">
        <f t="shared" si="7"/>
        <v>0.11208576998050682</v>
      </c>
    </row>
    <row r="249" spans="1:5" x14ac:dyDescent="0.35">
      <c r="A249" s="24" t="s">
        <v>232</v>
      </c>
      <c r="B249" s="25">
        <v>1548</v>
      </c>
      <c r="C249" s="26">
        <v>9</v>
      </c>
      <c r="D249" s="27">
        <v>1232</v>
      </c>
      <c r="E249" s="7">
        <f t="shared" si="7"/>
        <v>7.305194805194805E-3</v>
      </c>
    </row>
    <row r="250" spans="1:5" x14ac:dyDescent="0.35">
      <c r="A250" s="24" t="s">
        <v>233</v>
      </c>
      <c r="B250" s="25">
        <v>2712</v>
      </c>
      <c r="C250" s="26">
        <v>31</v>
      </c>
      <c r="D250" s="27">
        <v>1143</v>
      </c>
      <c r="E250" s="7">
        <f t="shared" si="7"/>
        <v>2.7121609798775152E-2</v>
      </c>
    </row>
    <row r="251" spans="1:5" x14ac:dyDescent="0.35">
      <c r="A251" s="24" t="s">
        <v>234</v>
      </c>
      <c r="B251" s="25">
        <v>0</v>
      </c>
      <c r="C251" s="26">
        <v>0</v>
      </c>
      <c r="D251" s="27">
        <v>8</v>
      </c>
      <c r="E251" s="7">
        <f t="shared" si="7"/>
        <v>0</v>
      </c>
    </row>
    <row r="252" spans="1:5" x14ac:dyDescent="0.35">
      <c r="A252" s="24" t="s">
        <v>235</v>
      </c>
      <c r="B252" s="25">
        <v>5472</v>
      </c>
      <c r="C252" s="26">
        <v>47</v>
      </c>
      <c r="D252" s="27">
        <v>1443</v>
      </c>
      <c r="E252" s="7">
        <f t="shared" si="7"/>
        <v>3.2571032571032568E-2</v>
      </c>
    </row>
    <row r="253" spans="1:5" x14ac:dyDescent="0.35">
      <c r="A253" s="24" t="s">
        <v>236</v>
      </c>
      <c r="B253" s="25">
        <v>9936</v>
      </c>
      <c r="C253" s="26">
        <v>60</v>
      </c>
      <c r="D253" s="27">
        <v>1601</v>
      </c>
      <c r="E253" s="7">
        <f t="shared" si="7"/>
        <v>3.7476577139287946E-2</v>
      </c>
    </row>
    <row r="254" spans="1:5" x14ac:dyDescent="0.35">
      <c r="A254" s="24" t="s">
        <v>237</v>
      </c>
      <c r="B254" s="25">
        <v>1080</v>
      </c>
      <c r="C254" s="26">
        <v>4</v>
      </c>
      <c r="D254" s="27">
        <v>37</v>
      </c>
      <c r="E254" s="7">
        <f t="shared" si="7"/>
        <v>0.10810810810810811</v>
      </c>
    </row>
    <row r="255" spans="1:5" x14ac:dyDescent="0.35">
      <c r="A255" s="24" t="s">
        <v>238</v>
      </c>
      <c r="B255" s="25">
        <v>6276</v>
      </c>
      <c r="C255" s="26">
        <v>34</v>
      </c>
      <c r="D255" s="27">
        <v>1329</v>
      </c>
      <c r="E255" s="7">
        <f t="shared" si="7"/>
        <v>2.5583145221971408E-2</v>
      </c>
    </row>
    <row r="256" spans="1:5" x14ac:dyDescent="0.35">
      <c r="A256" s="24" t="s">
        <v>239</v>
      </c>
      <c r="B256" s="25">
        <v>2016</v>
      </c>
      <c r="C256" s="26">
        <v>8</v>
      </c>
      <c r="D256" s="27">
        <v>196</v>
      </c>
      <c r="E256" s="7">
        <f t="shared" si="7"/>
        <v>4.0816326530612242E-2</v>
      </c>
    </row>
    <row r="257" spans="1:5" x14ac:dyDescent="0.35">
      <c r="A257" s="24" t="s">
        <v>240</v>
      </c>
      <c r="B257" s="25">
        <v>690</v>
      </c>
      <c r="C257" s="26">
        <v>7</v>
      </c>
      <c r="D257" s="27">
        <v>151</v>
      </c>
      <c r="E257" s="7">
        <f>C257/D257</f>
        <v>4.6357615894039736E-2</v>
      </c>
    </row>
    <row r="258" spans="1:5" x14ac:dyDescent="0.35">
      <c r="A258" s="24" t="s">
        <v>241</v>
      </c>
      <c r="B258" s="25">
        <v>6660</v>
      </c>
      <c r="C258" s="26">
        <v>61</v>
      </c>
      <c r="D258" s="27">
        <v>291</v>
      </c>
      <c r="E258" s="7">
        <f t="shared" si="7"/>
        <v>0.20962199312714777</v>
      </c>
    </row>
    <row r="259" spans="1:5" x14ac:dyDescent="0.35">
      <c r="A259" s="24" t="s">
        <v>242</v>
      </c>
      <c r="B259" s="25">
        <v>19836</v>
      </c>
      <c r="C259" s="26">
        <v>110</v>
      </c>
      <c r="D259" s="27">
        <v>2022</v>
      </c>
      <c r="E259" s="7">
        <f t="shared" si="7"/>
        <v>5.4401582591493573E-2</v>
      </c>
    </row>
    <row r="260" spans="1:5" x14ac:dyDescent="0.35">
      <c r="A260" s="24" t="s">
        <v>243</v>
      </c>
      <c r="B260" s="25">
        <v>8844</v>
      </c>
      <c r="C260" s="26">
        <v>32</v>
      </c>
      <c r="D260" s="27">
        <v>1244</v>
      </c>
      <c r="E260" s="7">
        <f t="shared" si="7"/>
        <v>2.5723472668810289E-2</v>
      </c>
    </row>
    <row r="261" spans="1:5" x14ac:dyDescent="0.35">
      <c r="A261" s="24" t="s">
        <v>244</v>
      </c>
      <c r="B261" s="25">
        <v>240</v>
      </c>
      <c r="C261" s="26">
        <v>2</v>
      </c>
      <c r="D261" s="27">
        <v>12</v>
      </c>
      <c r="E261" s="7">
        <f t="shared" si="7"/>
        <v>0.16666666666666666</v>
      </c>
    </row>
    <row r="262" spans="1:5" x14ac:dyDescent="0.35">
      <c r="A262" s="24" t="s">
        <v>245</v>
      </c>
      <c r="B262" s="25">
        <v>9351.9599999999991</v>
      </c>
      <c r="C262" s="26">
        <v>73</v>
      </c>
      <c r="D262" s="27">
        <v>1206</v>
      </c>
      <c r="E262" s="7">
        <f t="shared" si="7"/>
        <v>6.053067993366501E-2</v>
      </c>
    </row>
    <row r="263" spans="1:5" x14ac:dyDescent="0.35">
      <c r="A263" s="24" t="s">
        <v>246</v>
      </c>
      <c r="B263" s="25">
        <v>180</v>
      </c>
      <c r="C263" s="26">
        <v>2</v>
      </c>
      <c r="D263" s="27">
        <v>26</v>
      </c>
      <c r="E263" s="7">
        <f t="shared" si="7"/>
        <v>7.6923076923076927E-2</v>
      </c>
    </row>
    <row r="264" spans="1:5" x14ac:dyDescent="0.35">
      <c r="A264" s="24" t="s">
        <v>247</v>
      </c>
      <c r="B264" s="25">
        <v>6372</v>
      </c>
      <c r="C264" s="26">
        <v>39</v>
      </c>
      <c r="D264" s="27">
        <v>455</v>
      </c>
      <c r="E264" s="7">
        <f t="shared" si="7"/>
        <v>8.5714285714285715E-2</v>
      </c>
    </row>
    <row r="265" spans="1:5" x14ac:dyDescent="0.35">
      <c r="A265" s="24" t="s">
        <v>248</v>
      </c>
      <c r="B265" s="25">
        <v>4020</v>
      </c>
      <c r="C265" s="26">
        <v>30</v>
      </c>
      <c r="D265" s="27">
        <v>1828</v>
      </c>
      <c r="E265" s="7">
        <f t="shared" si="7"/>
        <v>1.6411378555798686E-2</v>
      </c>
    </row>
    <row r="266" spans="1:5" x14ac:dyDescent="0.35">
      <c r="A266" s="24" t="s">
        <v>249</v>
      </c>
      <c r="B266" s="25">
        <v>14268</v>
      </c>
      <c r="C266" s="26">
        <v>68</v>
      </c>
      <c r="D266" s="27">
        <v>1581</v>
      </c>
      <c r="E266" s="7">
        <f t="shared" si="7"/>
        <v>4.3010752688172046E-2</v>
      </c>
    </row>
    <row r="267" spans="1:5" x14ac:dyDescent="0.35">
      <c r="A267" s="24" t="s">
        <v>250</v>
      </c>
      <c r="B267" s="25">
        <v>6148.68</v>
      </c>
      <c r="C267" s="26">
        <v>58</v>
      </c>
      <c r="D267" s="27">
        <v>1486</v>
      </c>
      <c r="E267" s="7">
        <f t="shared" ref="E267:E291" si="8">C267/D267</f>
        <v>3.9030955585464336E-2</v>
      </c>
    </row>
    <row r="268" spans="1:5" x14ac:dyDescent="0.35">
      <c r="A268" s="24" t="s">
        <v>251</v>
      </c>
      <c r="B268" s="25">
        <v>21336</v>
      </c>
      <c r="C268" s="26">
        <v>56</v>
      </c>
      <c r="D268" s="27">
        <v>1600</v>
      </c>
      <c r="E268" s="7">
        <f t="shared" si="8"/>
        <v>3.5000000000000003E-2</v>
      </c>
    </row>
    <row r="269" spans="1:5" x14ac:dyDescent="0.35">
      <c r="A269" s="24" t="s">
        <v>252</v>
      </c>
      <c r="B269" s="25">
        <v>180</v>
      </c>
      <c r="C269" s="26">
        <v>2</v>
      </c>
      <c r="D269" s="27">
        <v>17</v>
      </c>
      <c r="E269" s="7">
        <f t="shared" si="8"/>
        <v>0.11764705882352941</v>
      </c>
    </row>
    <row r="270" spans="1:5" x14ac:dyDescent="0.35">
      <c r="A270" s="24" t="s">
        <v>253</v>
      </c>
      <c r="B270" s="25">
        <v>2808</v>
      </c>
      <c r="C270" s="26">
        <v>18</v>
      </c>
      <c r="D270" s="27">
        <v>1028</v>
      </c>
      <c r="E270" s="7">
        <f t="shared" si="8"/>
        <v>1.7509727626459144E-2</v>
      </c>
    </row>
    <row r="271" spans="1:5" x14ac:dyDescent="0.35">
      <c r="A271" s="24" t="s">
        <v>254</v>
      </c>
      <c r="B271" s="25">
        <v>7656</v>
      </c>
      <c r="C271" s="26">
        <v>55</v>
      </c>
      <c r="D271" s="27">
        <v>1252</v>
      </c>
      <c r="E271" s="7">
        <f t="shared" si="8"/>
        <v>4.3929712460063899E-2</v>
      </c>
    </row>
    <row r="272" spans="1:5" x14ac:dyDescent="0.35">
      <c r="A272" s="24" t="s">
        <v>255</v>
      </c>
      <c r="B272" s="25">
        <v>960</v>
      </c>
      <c r="C272" s="26">
        <v>3</v>
      </c>
      <c r="D272" s="27">
        <v>54</v>
      </c>
      <c r="E272" s="7">
        <f t="shared" si="8"/>
        <v>5.5555555555555552E-2</v>
      </c>
    </row>
    <row r="273" spans="1:5" x14ac:dyDescent="0.35">
      <c r="A273" s="24" t="s">
        <v>256</v>
      </c>
      <c r="B273" s="25">
        <v>10752</v>
      </c>
      <c r="C273" s="26">
        <v>86</v>
      </c>
      <c r="D273" s="27">
        <v>1076</v>
      </c>
      <c r="E273" s="7">
        <f t="shared" si="8"/>
        <v>7.9925650557620811E-2</v>
      </c>
    </row>
    <row r="274" spans="1:5" x14ac:dyDescent="0.35">
      <c r="A274" s="24" t="s">
        <v>257</v>
      </c>
      <c r="B274" s="25">
        <v>2220</v>
      </c>
      <c r="C274" s="26">
        <v>14</v>
      </c>
      <c r="D274" s="27">
        <v>348</v>
      </c>
      <c r="E274" s="7">
        <f t="shared" si="8"/>
        <v>4.0229885057471264E-2</v>
      </c>
    </row>
    <row r="275" spans="1:5" x14ac:dyDescent="0.35">
      <c r="A275" s="24" t="s">
        <v>258</v>
      </c>
      <c r="B275" s="25">
        <v>28248</v>
      </c>
      <c r="C275" s="26">
        <v>229</v>
      </c>
      <c r="D275" s="27">
        <v>1400</v>
      </c>
      <c r="E275" s="7">
        <f t="shared" si="8"/>
        <v>0.16357142857142856</v>
      </c>
    </row>
    <row r="276" spans="1:5" x14ac:dyDescent="0.35">
      <c r="A276" s="24" t="s">
        <v>259</v>
      </c>
      <c r="B276" s="25">
        <v>408</v>
      </c>
      <c r="C276" s="26">
        <v>4</v>
      </c>
      <c r="D276" s="27">
        <v>11</v>
      </c>
      <c r="E276" s="7">
        <f t="shared" si="8"/>
        <v>0.36363636363636365</v>
      </c>
    </row>
    <row r="277" spans="1:5" x14ac:dyDescent="0.35">
      <c r="A277" s="24" t="s">
        <v>260</v>
      </c>
      <c r="B277" s="35"/>
      <c r="C277" s="26"/>
      <c r="D277" s="24"/>
      <c r="E277" s="7"/>
    </row>
    <row r="278" spans="1:5" x14ac:dyDescent="0.35">
      <c r="A278" s="22" t="s">
        <v>261</v>
      </c>
      <c r="B278" s="36">
        <f>SUM(B218:B277)</f>
        <v>515212.79999999999</v>
      </c>
      <c r="C278" s="16" t="s">
        <v>262</v>
      </c>
      <c r="D278" s="16">
        <f>SUM(D218:D277)</f>
        <v>54984</v>
      </c>
      <c r="E278" s="7">
        <f t="shared" si="8"/>
        <v>5.8471555361559728E-2</v>
      </c>
    </row>
    <row r="279" spans="1:5" x14ac:dyDescent="0.35">
      <c r="A279" s="4"/>
      <c r="B279" s="5"/>
      <c r="C279" s="6"/>
      <c r="D279" s="4"/>
      <c r="E279" s="7"/>
    </row>
    <row r="280" spans="1:5" x14ac:dyDescent="0.35">
      <c r="A280" s="1" t="s">
        <v>263</v>
      </c>
      <c r="B280" s="2"/>
      <c r="C280" s="3"/>
      <c r="D280" s="1"/>
      <c r="E280" s="7"/>
    </row>
    <row r="281" spans="1:5" x14ac:dyDescent="0.35">
      <c r="A281" s="4" t="s">
        <v>264</v>
      </c>
      <c r="B281" s="2">
        <v>161768.6</v>
      </c>
      <c r="C281" s="3">
        <v>334</v>
      </c>
      <c r="D281" s="1"/>
      <c r="E281" s="7"/>
    </row>
    <row r="282" spans="1:5" x14ac:dyDescent="0.35">
      <c r="A282" s="4"/>
      <c r="B282" s="5"/>
      <c r="C282" s="6"/>
      <c r="D282" s="4"/>
      <c r="E282" s="7"/>
    </row>
    <row r="283" spans="1:5" x14ac:dyDescent="0.35">
      <c r="A283" s="1" t="s">
        <v>265</v>
      </c>
      <c r="B283" s="2"/>
      <c r="C283" s="3"/>
      <c r="D283" s="1"/>
      <c r="E283" s="7"/>
    </row>
    <row r="284" spans="1:5" x14ac:dyDescent="0.35">
      <c r="A284" s="4" t="s">
        <v>266</v>
      </c>
      <c r="B284" s="5">
        <v>1200</v>
      </c>
      <c r="C284" s="6">
        <v>2</v>
      </c>
      <c r="D284" s="4">
        <v>97</v>
      </c>
      <c r="E284" s="7">
        <f t="shared" si="8"/>
        <v>2.0618556701030927E-2</v>
      </c>
    </row>
    <row r="285" spans="1:5" x14ac:dyDescent="0.35">
      <c r="A285" s="4" t="s">
        <v>267</v>
      </c>
      <c r="B285" s="5">
        <v>120</v>
      </c>
      <c r="C285" s="6">
        <v>1</v>
      </c>
      <c r="D285" s="4">
        <v>328</v>
      </c>
      <c r="E285" s="7">
        <f t="shared" si="8"/>
        <v>3.0487804878048782E-3</v>
      </c>
    </row>
    <row r="286" spans="1:5" x14ac:dyDescent="0.35">
      <c r="A286" s="4" t="s">
        <v>268</v>
      </c>
      <c r="B286" s="5">
        <v>420</v>
      </c>
      <c r="C286" s="6">
        <v>2</v>
      </c>
      <c r="D286" s="4">
        <v>56</v>
      </c>
      <c r="E286" s="7">
        <f t="shared" si="8"/>
        <v>3.5714285714285712E-2</v>
      </c>
    </row>
    <row r="287" spans="1:5" x14ac:dyDescent="0.35">
      <c r="A287" s="4" t="s">
        <v>269</v>
      </c>
      <c r="B287" s="5">
        <v>7251.96</v>
      </c>
      <c r="C287" s="6">
        <v>24</v>
      </c>
      <c r="D287" s="4">
        <v>1149</v>
      </c>
      <c r="E287" s="7">
        <f t="shared" si="8"/>
        <v>2.0887728459530026E-2</v>
      </c>
    </row>
    <row r="288" spans="1:5" x14ac:dyDescent="0.35">
      <c r="A288" s="4" t="s">
        <v>270</v>
      </c>
      <c r="B288" s="5">
        <v>1080</v>
      </c>
      <c r="C288" s="6">
        <v>3</v>
      </c>
      <c r="D288" s="4">
        <v>887</v>
      </c>
      <c r="E288" s="7">
        <f t="shared" si="8"/>
        <v>3.3821871476888386E-3</v>
      </c>
    </row>
    <row r="289" spans="1:5" x14ac:dyDescent="0.35">
      <c r="A289" s="1" t="s">
        <v>271</v>
      </c>
      <c r="B289" s="2">
        <f>SUM(B284:B288)</f>
        <v>10071.959999999999</v>
      </c>
      <c r="C289" s="3">
        <f t="shared" ref="C289:D289" si="9">SUM(C284:C288)</f>
        <v>32</v>
      </c>
      <c r="D289" s="3">
        <f t="shared" si="9"/>
        <v>2517</v>
      </c>
      <c r="E289" s="7">
        <f t="shared" si="8"/>
        <v>1.2713547874453715E-2</v>
      </c>
    </row>
    <row r="290" spans="1:5" x14ac:dyDescent="0.35">
      <c r="A290" s="4"/>
      <c r="B290" s="5"/>
      <c r="C290" s="6"/>
      <c r="D290" s="4"/>
      <c r="E290" s="7"/>
    </row>
    <row r="291" spans="1:5" x14ac:dyDescent="0.35">
      <c r="A291" s="1" t="s">
        <v>272</v>
      </c>
      <c r="B291" s="2">
        <f>SUM(B289,B281,B278,B215,B212,B192,B189,B162,B143,B131,B115,B100,B69,B58,B39,B29,B18)</f>
        <v>4943808.58</v>
      </c>
      <c r="C291" s="3">
        <f>SUM(C289,C281,C278,C215,C212,C192,C189,C162,C143,C131,C115,C100,C69,C58,C39,C29,C18)</f>
        <v>22638</v>
      </c>
      <c r="D291" s="3">
        <f>SUM(D289,D281,D278,D215,D212,D192,D189,D162,D143,D131,D115,D100,D69,D58,D39,D29,D18)</f>
        <v>268079</v>
      </c>
      <c r="E291" s="7">
        <f t="shared" si="8"/>
        <v>8.4445256808627314E-2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6C2DC89C8844DACFABC4751EC5095" ma:contentTypeVersion="13" ma:contentTypeDescription="Create a new document." ma:contentTypeScope="" ma:versionID="7674812cfb4295a418f9df04e2c07661">
  <xsd:schema xmlns:xsd="http://www.w3.org/2001/XMLSchema" xmlns:xs="http://www.w3.org/2001/XMLSchema" xmlns:p="http://schemas.microsoft.com/office/2006/metadata/properties" xmlns:ns2="7e9dca94-e6e9-41fc-8045-820145289a7e" xmlns:ns3="95fa1bae-0e03-49a3-9929-e9d166be9bb5" targetNamespace="http://schemas.microsoft.com/office/2006/metadata/properties" ma:root="true" ma:fieldsID="3bd4f847d26ec56223bef859a7ea1993" ns2:_="" ns3:_="">
    <xsd:import namespace="7e9dca94-e6e9-41fc-8045-820145289a7e"/>
    <xsd:import namespace="95fa1bae-0e03-49a3-9929-e9d166be9b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dca94-e6e9-41fc-8045-820145289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a1bae-0e03-49a3-9929-e9d166be9b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54CC80-0879-4300-B107-AE9E8350C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dca94-e6e9-41fc-8045-820145289a7e"/>
    <ds:schemaRef ds:uri="95fa1bae-0e03-49a3-9929-e9d166be9b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791A73-8924-4FFD-A91C-779B09483B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D43FE0-DBDC-487A-9231-38C2E5DABA44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7e9dca94-e6e9-41fc-8045-820145289a7e"/>
    <ds:schemaRef ds:uri="95fa1bae-0e03-49a3-9929-e9d166be9bb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Our Promise Results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 Ben</dc:creator>
  <cp:lastModifiedBy>Work Ben</cp:lastModifiedBy>
  <dcterms:created xsi:type="dcterms:W3CDTF">2022-01-11T00:09:58Z</dcterms:created>
  <dcterms:modified xsi:type="dcterms:W3CDTF">2022-01-14T16:04:34Z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0x0101006136C2DC89C8844DACFABC4751EC5095</vt:lpwstr>
  </property>
</Properties>
</file>